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1/"/>
    </mc:Choice>
  </mc:AlternateContent>
  <xr:revisionPtr revIDLastSave="0" documentId="8_{833AF7F2-FBCE-413F-9E50-706E6228C0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BITOP" sheetId="1" r:id="rId1"/>
  </sheets>
  <definedNames>
    <definedName name="_xlnm._FilterDatabase" localSheetId="0" hidden="1">SBITOP!$A$8:$I$17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9" i="1"/>
  <c r="I18" i="1"/>
  <c r="H18" i="1"/>
  <c r="H10" i="1"/>
  <c r="H11" i="1"/>
  <c r="H12" i="1"/>
  <c r="H13" i="1"/>
  <c r="H14" i="1"/>
  <c r="H15" i="1"/>
  <c r="H16" i="1"/>
  <c r="H17" i="1"/>
  <c r="H9" i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<sst xmlns="http://schemas.openxmlformats.org/spreadsheetml/2006/main" count="38" uniqueCount="30">
  <si>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</si>
  <si>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</si>
  <si>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</si>
  <si>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</si>
  <si>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</si>
  <si>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</si>
  <si>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</si>
  <si>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</si>
  <si>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</si>
  <si>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</si>
  <si>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</si>
  <si>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</si>
  <si>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</si>
  <si>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</si>
  <si>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</si>
  <si>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</si>
  <si>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</si>
  <si>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</si>
  <si>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</si>
  <si>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</si>
  <si>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</si>
  <si>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KD GROUP</t>
  </si>
  <si>
    <t>KDHR</t>
  </si>
  <si>
    <t>Trading method</t>
  </si>
  <si>
    <t>NLBR</t>
  </si>
  <si>
    <t>NLB</t>
  </si>
  <si>
    <t>CONT</t>
  </si>
  <si>
    <t>Total</t>
  </si>
  <si>
    <t>COMPOSITION OF INDEX SBITOP AND SBITR FROM 20 SEPTEMBER 2021</t>
  </si>
  <si>
    <r>
      <t xml:space="preserve">Price in EUR           </t>
    </r>
    <r>
      <rPr>
        <b/>
        <sz val="8"/>
        <rFont val="Tahoma"/>
        <family val="2"/>
        <charset val="238"/>
      </rPr>
      <t xml:space="preserve"> (15 September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</si>
</sst>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0" fontId="26" fillId="0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468841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N8" sqref="N8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0.2851562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23</v>
      </c>
      <c r="D8" s="1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26</v>
      </c>
      <c r="D9" s="7">
        <v>111.5</v>
      </c>
      <c r="E9" s="8">
        <v>32793448</v>
      </c>
      <c r="F9" s="9">
        <v>0.73137893276730148</v>
      </c>
      <c r="G9" s="9">
        <v>0.29999999999999938</v>
      </c>
      <c r="H9" s="8">
        <f>D9*E9*F9*G9</f>
        <v>802279417.64999819</v>
      </c>
      <c r="I9" s="10">
        <f>H9/$H$18</f>
        <v>0.29999881411573254</v>
      </c>
    </row>
    <row r="10" spans="1:9">
      <c r="A10" s="5" t="s">
        <v>7</v>
      </c>
      <c r="B10" s="5" t="s">
        <v>8</v>
      </c>
      <c r="C10" s="6" t="s">
        <v>26</v>
      </c>
      <c r="D10" s="7">
        <v>442</v>
      </c>
      <c r="E10" s="8">
        <v>2086301</v>
      </c>
      <c r="F10" s="9">
        <v>0.5982902179503341</v>
      </c>
      <c r="G10" s="9">
        <v>1</v>
      </c>
      <c r="H10" s="8">
        <f t="shared" ref="H10:H17" si="0">D10*E10*F10*G10</f>
        <v>551710358.15999997</v>
      </c>
      <c r="I10" s="10">
        <f t="shared" ref="I10:I17" si="1">H10/$H$18</f>
        <v>0.2063027538063707</v>
      </c>
    </row>
    <row r="11" spans="1:9">
      <c r="A11" s="5" t="s">
        <v>25</v>
      </c>
      <c r="B11" s="5" t="s">
        <v>24</v>
      </c>
      <c r="C11" s="6" t="s">
        <v>26</v>
      </c>
      <c r="D11" s="7">
        <v>71.599999999999994</v>
      </c>
      <c r="E11" s="8">
        <v>20000000</v>
      </c>
      <c r="F11" s="9">
        <v>0.33217015000000005</v>
      </c>
      <c r="G11" s="9">
        <v>1</v>
      </c>
      <c r="H11" s="8">
        <f t="shared" si="0"/>
        <v>475667654.80000007</v>
      </c>
      <c r="I11" s="10">
        <f t="shared" si="1"/>
        <v>0.17786787148447789</v>
      </c>
    </row>
    <row r="12" spans="1:9">
      <c r="A12" s="5" t="s">
        <v>12</v>
      </c>
      <c r="B12" s="5" t="s">
        <v>13</v>
      </c>
      <c r="C12" s="6" t="s">
        <v>26</v>
      </c>
      <c r="D12" s="7">
        <v>33.6</v>
      </c>
      <c r="E12" s="8">
        <v>22735148</v>
      </c>
      <c r="F12" s="9">
        <v>0.37439281239779043</v>
      </c>
      <c r="G12" s="9">
        <v>1</v>
      </c>
      <c r="H12" s="8">
        <f t="shared" si="0"/>
        <v>285999033.60000002</v>
      </c>
      <c r="I12" s="10">
        <f t="shared" si="1"/>
        <v>0.10694449967265185</v>
      </c>
    </row>
    <row r="13" spans="1:9">
      <c r="A13" s="5" t="s">
        <v>14</v>
      </c>
      <c r="B13" s="5" t="s">
        <v>15</v>
      </c>
      <c r="C13" s="6" t="s">
        <v>26</v>
      </c>
      <c r="D13" s="7">
        <v>27</v>
      </c>
      <c r="E13" s="8">
        <v>17219662</v>
      </c>
      <c r="F13" s="9">
        <v>0.44736980783943381</v>
      </c>
      <c r="G13" s="9">
        <v>1</v>
      </c>
      <c r="H13" s="8">
        <f t="shared" si="0"/>
        <v>207996035.76000002</v>
      </c>
      <c r="I13" s="10">
        <f t="shared" si="1"/>
        <v>7.7776598397038085E-2</v>
      </c>
    </row>
    <row r="14" spans="1:9">
      <c r="A14" s="5" t="s">
        <v>17</v>
      </c>
      <c r="B14" s="5" t="s">
        <v>16</v>
      </c>
      <c r="C14" s="6" t="s">
        <v>26</v>
      </c>
      <c r="D14" s="7">
        <v>24</v>
      </c>
      <c r="E14" s="8">
        <v>14000000</v>
      </c>
      <c r="F14" s="9">
        <v>0.37872450000000002</v>
      </c>
      <c r="G14" s="9">
        <v>1</v>
      </c>
      <c r="H14" s="8">
        <f t="shared" si="0"/>
        <v>127251432</v>
      </c>
      <c r="I14" s="10">
        <f t="shared" si="1"/>
        <v>4.7583519974063571E-2</v>
      </c>
    </row>
    <row r="15" spans="1:9">
      <c r="A15" s="5" t="s">
        <v>9</v>
      </c>
      <c r="B15" s="7" t="s">
        <v>10</v>
      </c>
      <c r="C15" s="6" t="s">
        <v>26</v>
      </c>
      <c r="D15" s="7">
        <v>54</v>
      </c>
      <c r="E15" s="8">
        <v>6535478</v>
      </c>
      <c r="F15" s="9">
        <v>0.31868120434343139</v>
      </c>
      <c r="G15" s="9">
        <v>1</v>
      </c>
      <c r="H15" s="8">
        <f t="shared" si="0"/>
        <v>112467636.00000001</v>
      </c>
      <c r="I15" s="10">
        <f t="shared" si="1"/>
        <v>4.2055369593339519E-2</v>
      </c>
    </row>
    <row r="16" spans="1:9">
      <c r="A16" s="5" t="s">
        <v>19</v>
      </c>
      <c r="B16" s="5" t="s">
        <v>20</v>
      </c>
      <c r="C16" s="6" t="s">
        <v>26</v>
      </c>
      <c r="D16" s="7">
        <v>242</v>
      </c>
      <c r="E16" s="8">
        <v>807977</v>
      </c>
      <c r="F16" s="9">
        <v>0.55392665880340641</v>
      </c>
      <c r="G16" s="9">
        <v>1</v>
      </c>
      <c r="H16" s="8">
        <f t="shared" si="0"/>
        <v>108309519.99999997</v>
      </c>
      <c r="I16" s="10">
        <f t="shared" si="1"/>
        <v>4.0500512468113016E-2</v>
      </c>
    </row>
    <row r="17" spans="1:9">
      <c r="A17" s="5" t="s">
        <v>21</v>
      </c>
      <c r="B17" s="5" t="s">
        <v>22</v>
      </c>
      <c r="C17" s="6" t="s">
        <v>26</v>
      </c>
      <c r="D17" s="7">
        <v>45.2</v>
      </c>
      <c r="E17" s="8">
        <v>2157487</v>
      </c>
      <c r="F17" s="9">
        <v>2.6602246039025945E-2</v>
      </c>
      <c r="G17" s="9">
        <v>1</v>
      </c>
      <c r="H17" s="8">
        <f t="shared" si="0"/>
        <v>2594208.7999999989</v>
      </c>
      <c r="I17" s="10">
        <f t="shared" si="1"/>
        <v>9.70060488212749E-4</v>
      </c>
    </row>
    <row r="18" spans="1:9">
      <c r="A18" s="15" t="s">
        <v>27</v>
      </c>
      <c r="B18" s="15"/>
      <c r="C18" s="15"/>
      <c r="D18" s="16"/>
      <c r="E18" s="17"/>
      <c r="F18" s="18"/>
      <c r="G18" s="18"/>
      <c r="H18" s="19">
        <f>SUM(H9:H17)</f>
        <v>2674275296.7699986</v>
      </c>
      <c r="I18" s="20">
        <f>SUM(I9:I17)</f>
        <v>1</v>
      </c>
    </row>
    <row r="19" spans="1:9">
      <c r="A19" s="12"/>
      <c r="I19" s="11"/>
    </row>
    <row r="20" spans="1:9">
      <c r="A20" s="12"/>
      <c r="D20" s="13"/>
      <c r="E20" s="13"/>
      <c r="F20" s="13"/>
      <c r="G20" s="13"/>
      <c r="H20" s="13"/>
      <c r="I20" s="13"/>
    </row>
  </sheetData>
  <autoFilter ref="A8:I17" xr:uid="{00000000-0009-0000-0000-000000000000}">
    <sortState xmlns:xlrd2="http://schemas.microsoft.com/office/spreadsheetml/2017/richdata2" ref="A9:I17">
      <sortCondition descending="1" ref="I8:I17"/>
    </sortState>
  </autoFilter>
  <sortState xmlns:xlrd2="http://schemas.microsoft.com/office/spreadsheetml/2017/richdata2" ref="A9:I17">
    <sortCondition descending="1" ref="I9:I17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85ce45c09df02df6e06420d05f154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884ff0b226805baea5cfbdd646745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4493FB-C74A-459A-AC45-659579E54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Sara Schäffer</cp:lastModifiedBy>
  <cp:lastPrinted>2020-09-16T12:48:37Z</cp:lastPrinted>
  <dcterms:created xsi:type="dcterms:W3CDTF">2010-06-16T08:05:56Z</dcterms:created>
  <dcterms:modified xsi:type="dcterms:W3CDTF">2021-09-16T08:15:22Z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