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12/"/>
    </mc:Choice>
  </mc:AlternateContent>
  <xr:revisionPtr revIDLastSave="287" documentId="113_{FEF37C89-3446-4E01-8ACF-826DD980087C}" xr6:coauthVersionLast="47" xr6:coauthVersionMax="47" xr10:uidLastSave="{33A272B3-FB73-462A-9A63-E2E29E0BFCD3}"/>
  <bookViews>
    <workbookView xWindow="2685" yWindow="150" windowWidth="19815" windowHeight="15105" xr2:uid="{00000000-000D-0000-FFFF-FFFF00000000}"/>
  </bookViews>
  <sheets>
    <sheet name="SBITOP" sheetId="1" r:id="rId1"/>
  </sheets>
  <definedNames>
    <definedName name="_xlnm._FilterDatabase" localSheetId="0" hidden="1">SBITOP!$A$8:$I$15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3" i="1" l="1"/>
  <c r="H14" i="1"/>
  <c r="H12" i="1"/>
  <c r="H17" i="1"/>
  <c r="H11" i="1"/>
  <c r="H16" i="1"/>
  <c r="H10" i="1"/>
  <c r="H9" i="1"/>
  <c r="H18" i="1" l="1"/>
  <c r="I9" i="1" s="1"/>
  <c r="I11" i="1" l="1"/>
  <c r="I10" i="1"/>
  <c r="I15" i="1"/>
  <c r="I17" i="1"/>
  <c r="I12" i="1"/>
  <c r="I13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<sst xmlns="http://schemas.openxmlformats.org/spreadsheetml/2006/main" count="38" uniqueCount="30">
  <si>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</si>
  <si>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</si>
  <si>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</si>
  <si>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</si>
  <si>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</si>
  <si>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</si>
  <si>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</si>
  <si>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</si>
  <si>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</si>
  <si>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</si>
  <si>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</si>
  <si>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</si>
  <si>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</si>
  <si>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</si>
  <si>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</si>
  <si>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</si>
  <si>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</si>
  <si>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</si>
  <si>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</si>
  <si>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</si>
  <si>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</si>
  <si>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</si>
  <si>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</si>
  <si>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</si>
  <si>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</si>
  <si>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</si>
  <si>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UKIG</t>
  </si>
  <si>
    <t>UNIOR</t>
  </si>
  <si>
    <t xml:space="preserve">SESTAVA INDEKSA SBITOP IN SBITR OD 19. 12. 2022 DALJE </t>
  </si>
  <si>
    <r>
      <t xml:space="preserve">Tečaj v EUR </t>
    </r>
    <r>
      <rPr>
        <b/>
        <sz val="7"/>
        <rFont val="Tahoma"/>
        <family val="2"/>
        <charset val="238"/>
      </rPr>
      <t>(14.12.2022)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</si>
</sst>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36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9" fillId="0" borderId="11" xfId="0" applyFont="1" applyBorder="1"/>
    <xf numFmtId="2" fontId="29" fillId="0" borderId="11" xfId="0" applyNumberFormat="1" applyFont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  <xf numFmtId="0" fontId="27" fillId="33" borderId="0" xfId="0" applyFont="1" applyFill="1" applyBorder="1"/>
    <xf numFmtId="0" fontId="26" fillId="33" borderId="0" xfId="0" applyFont="1" applyFill="1" applyBorder="1" applyAlignment="1">
      <alignment horizontal="left"/>
    </xf>
    <xf numFmtId="0" fontId="26" fillId="33" borderId="0" xfId="0" applyFont="1" applyFill="1" applyBorder="1" applyAlignment="1">
      <alignment horizontal="center" wrapText="1"/>
    </xf>
    <xf numFmtId="0" fontId="29" fillId="33" borderId="0" xfId="0" applyFont="1" applyFill="1" applyBorder="1"/>
    <xf numFmtId="0" fontId="29" fillId="0" borderId="0" xfId="0" applyFont="1" applyBorder="1"/>
    <xf numFmtId="0" fontId="29" fillId="33" borderId="0" xfId="0" applyFont="1" applyFill="1" applyBorder="1" applyAlignment="1">
      <alignment horizontal="center"/>
    </xf>
    <xf numFmtId="2" fontId="29" fillId="33" borderId="0" xfId="0" applyNumberFormat="1" applyFont="1" applyFill="1" applyBorder="1"/>
    <xf numFmtId="3" fontId="29" fillId="33" borderId="0" xfId="0" applyNumberFormat="1" applyFont="1" applyFill="1" applyBorder="1"/>
    <xf numFmtId="4" fontId="29" fillId="33" borderId="0" xfId="0" applyNumberFormat="1" applyFont="1" applyFill="1" applyBorder="1"/>
    <xf numFmtId="10" fontId="29" fillId="33" borderId="0" xfId="45" applyNumberFormat="1" applyFont="1" applyFill="1" applyBorder="1"/>
    <xf numFmtId="2" fontId="29" fillId="0" borderId="0" xfId="0" applyNumberFormat="1" applyFont="1" applyBorder="1"/>
    <xf numFmtId="0" fontId="30" fillId="33" borderId="0" xfId="0" applyFont="1" applyFill="1" applyBorder="1"/>
    <xf numFmtId="2" fontId="26" fillId="33" borderId="0" xfId="0" applyNumberFormat="1" applyFont="1" applyFill="1" applyBorder="1"/>
    <xf numFmtId="3" fontId="26" fillId="33" borderId="0" xfId="0" applyNumberFormat="1" applyFont="1" applyFill="1" applyBorder="1"/>
    <xf numFmtId="4" fontId="26" fillId="33" borderId="0" xfId="0" applyNumberFormat="1" applyFont="1" applyFill="1" applyBorder="1"/>
    <xf numFmtId="3" fontId="30" fillId="33" borderId="0" xfId="0" applyNumberFormat="1" applyFont="1" applyFill="1" applyBorder="1"/>
    <xf numFmtId="9" fontId="30" fillId="33" borderId="0" xfId="45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T21"/>
  <sheetViews>
    <sheetView tabSelected="1" view="pageBreakPreview" zoomScaleNormal="100" zoomScaleSheetLayoutView="100" workbookViewId="0">
      <selection activeCell="J23" sqref="J23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8" width="9.140625" style="10"/>
    <col min="19" max="19" width="16.7109375" style="10" customWidth="1"/>
    <col min="20" max="16384" width="9.140625" style="10"/>
  </cols>
  <sheetData>
    <row r="3" spans="1:20"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>
      <c r="A6" s="9" t="s">
        <v>28</v>
      </c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>
      <c r="A7" s="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64.5" customHeight="1">
      <c r="A8" s="1" t="s">
        <v>0</v>
      </c>
      <c r="B8" s="2" t="s">
        <v>1</v>
      </c>
      <c r="C8" s="2" t="s">
        <v>2</v>
      </c>
      <c r="D8" s="2" t="s">
        <v>29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K8" s="19"/>
      <c r="L8" s="20"/>
      <c r="M8" s="21"/>
      <c r="N8" s="21"/>
      <c r="O8" s="21"/>
      <c r="P8" s="21"/>
      <c r="Q8" s="21"/>
      <c r="R8" s="21"/>
      <c r="S8" s="21"/>
      <c r="T8" s="21"/>
    </row>
    <row r="9" spans="1:20">
      <c r="A9" s="3" t="s">
        <v>8</v>
      </c>
      <c r="B9" s="11" t="s">
        <v>9</v>
      </c>
      <c r="C9" s="4" t="s">
        <v>10</v>
      </c>
      <c r="D9" s="5">
        <v>93</v>
      </c>
      <c r="E9" s="6">
        <v>32793448</v>
      </c>
      <c r="F9" s="7">
        <v>0.68</v>
      </c>
      <c r="G9" s="7">
        <v>0.36</v>
      </c>
      <c r="H9" s="6">
        <f t="shared" ref="H9:H17" si="0">D9*E9*F9*G9</f>
        <v>746588754.54720008</v>
      </c>
      <c r="I9" s="8">
        <f t="shared" ref="I9:I17" si="1">H9/$H$18</f>
        <v>0.2958101153167379</v>
      </c>
      <c r="K9" s="19"/>
      <c r="L9" s="22"/>
      <c r="M9" s="23"/>
      <c r="N9" s="24"/>
      <c r="O9" s="25"/>
      <c r="P9" s="26"/>
      <c r="Q9" s="27"/>
      <c r="R9" s="27"/>
      <c r="S9" s="26"/>
      <c r="T9" s="28"/>
    </row>
    <row r="10" spans="1:20">
      <c r="A10" s="3" t="s">
        <v>11</v>
      </c>
      <c r="B10" s="11" t="s">
        <v>12</v>
      </c>
      <c r="C10" s="4" t="s">
        <v>10</v>
      </c>
      <c r="D10" s="5">
        <v>20.3</v>
      </c>
      <c r="E10" s="6">
        <v>41726020</v>
      </c>
      <c r="F10" s="7">
        <v>0.57999999999999996</v>
      </c>
      <c r="G10" s="7">
        <v>1</v>
      </c>
      <c r="H10" s="6">
        <f t="shared" si="0"/>
        <v>491282159.47999996</v>
      </c>
      <c r="I10" s="8">
        <f t="shared" si="1"/>
        <v>0.19465365820701919</v>
      </c>
      <c r="K10" s="19"/>
      <c r="L10" s="22"/>
      <c r="M10" s="23"/>
      <c r="N10" s="24"/>
      <c r="O10" s="25"/>
      <c r="P10" s="26"/>
      <c r="Q10" s="27"/>
      <c r="R10" s="27"/>
      <c r="S10" s="26"/>
      <c r="T10" s="28"/>
    </row>
    <row r="11" spans="1:20">
      <c r="A11" s="3" t="s">
        <v>17</v>
      </c>
      <c r="B11" s="11" t="s">
        <v>18</v>
      </c>
      <c r="C11" s="4" t="s">
        <v>10</v>
      </c>
      <c r="D11" s="5">
        <v>64</v>
      </c>
      <c r="E11" s="6">
        <v>20000000</v>
      </c>
      <c r="F11" s="7">
        <v>0.35</v>
      </c>
      <c r="G11" s="7">
        <v>1</v>
      </c>
      <c r="H11" s="6">
        <f t="shared" si="0"/>
        <v>448000000</v>
      </c>
      <c r="I11" s="8">
        <f t="shared" si="1"/>
        <v>0.17750459118858902</v>
      </c>
      <c r="K11" s="19"/>
      <c r="L11" s="22"/>
      <c r="M11" s="23"/>
      <c r="N11" s="24"/>
      <c r="O11" s="25"/>
      <c r="P11" s="26"/>
      <c r="Q11" s="27"/>
      <c r="R11" s="27"/>
      <c r="S11" s="26"/>
      <c r="T11" s="28"/>
    </row>
    <row r="12" spans="1:20">
      <c r="A12" s="3" t="s">
        <v>13</v>
      </c>
      <c r="B12" s="11" t="s">
        <v>14</v>
      </c>
      <c r="C12" s="4" t="s">
        <v>10</v>
      </c>
      <c r="D12" s="5">
        <v>34.9</v>
      </c>
      <c r="E12" s="6">
        <v>22735148</v>
      </c>
      <c r="F12" s="7">
        <v>0.37</v>
      </c>
      <c r="G12" s="7">
        <v>1</v>
      </c>
      <c r="H12" s="6">
        <f t="shared" si="0"/>
        <v>293578966.12399995</v>
      </c>
      <c r="I12" s="8">
        <f t="shared" si="1"/>
        <v>0.11632056777546705</v>
      </c>
      <c r="K12" s="19"/>
      <c r="L12" s="22"/>
      <c r="M12" s="23"/>
      <c r="N12" s="24"/>
      <c r="O12" s="25"/>
      <c r="P12" s="26"/>
      <c r="Q12" s="27"/>
      <c r="R12" s="27"/>
      <c r="S12" s="26"/>
      <c r="T12" s="28"/>
    </row>
    <row r="13" spans="1:20">
      <c r="A13" s="3" t="s">
        <v>15</v>
      </c>
      <c r="B13" s="11" t="s">
        <v>16</v>
      </c>
      <c r="C13" s="4" t="s">
        <v>10</v>
      </c>
      <c r="D13" s="5">
        <v>24.3</v>
      </c>
      <c r="E13" s="6">
        <v>17219662</v>
      </c>
      <c r="F13" s="7">
        <v>0.44</v>
      </c>
      <c r="G13" s="7">
        <v>1</v>
      </c>
      <c r="H13" s="6">
        <f t="shared" si="0"/>
        <v>184112626.104</v>
      </c>
      <c r="I13" s="8">
        <f t="shared" si="1"/>
        <v>7.2948295601000149E-2</v>
      </c>
      <c r="K13" s="19"/>
      <c r="L13" s="22"/>
      <c r="M13" s="23"/>
      <c r="N13" s="24"/>
      <c r="O13" s="25"/>
      <c r="P13" s="26"/>
      <c r="Q13" s="27"/>
      <c r="R13" s="27"/>
      <c r="S13" s="26"/>
      <c r="T13" s="28"/>
    </row>
    <row r="14" spans="1:20">
      <c r="A14" s="3" t="s">
        <v>21</v>
      </c>
      <c r="B14" s="12" t="s">
        <v>22</v>
      </c>
      <c r="C14" s="4" t="s">
        <v>10</v>
      </c>
      <c r="D14" s="5">
        <v>25.8</v>
      </c>
      <c r="E14" s="6">
        <v>14000000</v>
      </c>
      <c r="F14" s="7">
        <v>0.38</v>
      </c>
      <c r="G14" s="7">
        <v>1</v>
      </c>
      <c r="H14" s="6">
        <f t="shared" si="0"/>
        <v>137256000</v>
      </c>
      <c r="I14" s="8">
        <f t="shared" si="1"/>
        <v>5.4382969125403961E-2</v>
      </c>
      <c r="K14" s="19"/>
      <c r="L14" s="22"/>
      <c r="M14" s="29"/>
      <c r="N14" s="24"/>
      <c r="O14" s="25"/>
      <c r="P14" s="26"/>
      <c r="Q14" s="27"/>
      <c r="R14" s="27"/>
      <c r="S14" s="26"/>
      <c r="T14" s="28"/>
    </row>
    <row r="15" spans="1:20">
      <c r="A15" s="3" t="s">
        <v>23</v>
      </c>
      <c r="B15" s="11" t="s">
        <v>24</v>
      </c>
      <c r="C15" s="4" t="s">
        <v>10</v>
      </c>
      <c r="D15" s="5">
        <v>24.4</v>
      </c>
      <c r="E15" s="6">
        <v>8079770</v>
      </c>
      <c r="F15" s="7">
        <v>0.55000000000000004</v>
      </c>
      <c r="G15" s="7">
        <v>1</v>
      </c>
      <c r="H15" s="6">
        <f t="shared" si="0"/>
        <v>108430513.40000001</v>
      </c>
      <c r="I15" s="8">
        <f t="shared" si="1"/>
        <v>4.2961861503204968E-2</v>
      </c>
      <c r="K15" s="19"/>
      <c r="L15" s="22"/>
      <c r="M15" s="23"/>
      <c r="N15" s="24"/>
      <c r="O15" s="25"/>
      <c r="P15" s="26"/>
      <c r="Q15" s="27"/>
      <c r="R15" s="27"/>
      <c r="S15" s="26"/>
      <c r="T15" s="28"/>
    </row>
    <row r="16" spans="1:20">
      <c r="A16" s="3" t="s">
        <v>19</v>
      </c>
      <c r="B16" s="11" t="s">
        <v>20</v>
      </c>
      <c r="C16" s="4" t="s">
        <v>10</v>
      </c>
      <c r="D16" s="5">
        <v>48.8</v>
      </c>
      <c r="E16" s="6">
        <v>6535478</v>
      </c>
      <c r="F16" s="7">
        <v>0.32</v>
      </c>
      <c r="G16" s="7">
        <v>1</v>
      </c>
      <c r="H16" s="6">
        <f t="shared" si="0"/>
        <v>102058024.448</v>
      </c>
      <c r="I16" s="8">
        <f t="shared" si="1"/>
        <v>4.0436981935618892E-2</v>
      </c>
      <c r="K16" s="19"/>
      <c r="L16" s="22"/>
      <c r="M16" s="23"/>
      <c r="N16" s="24"/>
      <c r="O16" s="25"/>
      <c r="P16" s="26"/>
      <c r="Q16" s="27"/>
      <c r="R16" s="27"/>
      <c r="S16" s="26"/>
      <c r="T16" s="28"/>
    </row>
    <row r="17" spans="1:20">
      <c r="A17" s="3" t="s">
        <v>27</v>
      </c>
      <c r="B17" s="11" t="s">
        <v>26</v>
      </c>
      <c r="C17" s="4" t="s">
        <v>10</v>
      </c>
      <c r="D17" s="5">
        <v>10.3</v>
      </c>
      <c r="E17" s="6">
        <v>2838414</v>
      </c>
      <c r="F17" s="7">
        <v>0.43</v>
      </c>
      <c r="G17" s="7">
        <v>1</v>
      </c>
      <c r="H17" s="6">
        <f t="shared" si="0"/>
        <v>12571335.606000001</v>
      </c>
      <c r="I17" s="8">
        <f t="shared" si="1"/>
        <v>4.9809593469588914E-3</v>
      </c>
      <c r="K17" s="19"/>
      <c r="L17" s="22"/>
      <c r="M17" s="23"/>
      <c r="N17" s="24"/>
      <c r="O17" s="25"/>
      <c r="P17" s="26"/>
      <c r="Q17" s="27"/>
      <c r="R17" s="27"/>
      <c r="S17" s="26"/>
      <c r="T17" s="28"/>
    </row>
    <row r="18" spans="1:20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2523878379.7091999</v>
      </c>
      <c r="I18" s="18">
        <f>SUM(I9:I17)</f>
        <v>1</v>
      </c>
      <c r="K18" s="19"/>
      <c r="L18" s="30"/>
      <c r="M18" s="30"/>
      <c r="N18" s="30"/>
      <c r="O18" s="31"/>
      <c r="P18" s="32"/>
      <c r="Q18" s="33"/>
      <c r="R18" s="33"/>
      <c r="S18" s="34"/>
      <c r="T18" s="35"/>
    </row>
    <row r="19" spans="1:20" ht="12" customHeight="1"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>
      <c r="K21" s="19"/>
      <c r="L21" s="19"/>
      <c r="M21" s="19"/>
      <c r="N21" s="19"/>
      <c r="O21" s="19"/>
      <c r="P21" s="19"/>
      <c r="Q21" s="19"/>
      <c r="R21" s="19"/>
      <c r="S21" s="19"/>
      <c r="T21" s="19"/>
    </row>
  </sheetData>
  <autoFilter ref="A8:I15" xr:uid="{00000000-0009-0000-0000-000000000000}">
    <sortState xmlns:xlrd2="http://schemas.microsoft.com/office/spreadsheetml/2017/richdata2" ref="A9:I17">
      <sortCondition descending="1" ref="I8:I15"/>
    </sortState>
  </autoFilter>
  <sortState xmlns:xlrd2="http://schemas.microsoft.com/office/spreadsheetml/2017/richdata2" ref="A9:I15">
    <sortCondition descending="1" ref="I9:I15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94831-DE27-4F45-A683-E47379925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2022-12-15T09:53:50Z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