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6/"/>
    </mc:Choice>
  </mc:AlternateContent>
  <xr:revisionPtr revIDLastSave="56" documentId="8_{7CB2E1E4-B703-428E-A558-175B2211D2B1}" xr6:coauthVersionLast="47" xr6:coauthVersionMax="47" xr10:uidLastSave="{FFA3375E-4806-429E-9F41-05DED7B987C0}"/>
  <bookViews>
    <workbookView xWindow="375" yWindow="195" windowWidth="21600" windowHeight="1473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7" i="1"/>
  <c r="H9" i="1"/>
  <c r="H12" i="1"/>
  <c r="H16" i="1"/>
  <c r="H10" i="1"/>
  <c r="H11" i="1"/>
  <c r="H15" i="1"/>
  <c r="H18" i="1" l="1"/>
  <c r="I17" i="1" s="1"/>
  <c r="I16" i="1" l="1"/>
  <c r="I13" i="1"/>
  <c r="I15" i="1"/>
  <c r="I11" i="1"/>
  <c r="I10" i="1"/>
  <c r="I14" i="1"/>
  <c r="I12" i="1"/>
  <c r="I9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<sst xmlns="http://schemas.openxmlformats.org/spreadsheetml/2006/main" count="38" uniqueCount="30">
  <si>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</si>
  <si>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</si>
  <si>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</si>
  <si>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</si>
  <si>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</si>
  <si>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</si>
  <si>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</si>
  <si>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</si>
  <si>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</si>
  <si>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</si>
  <si>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</si>
  <si>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</si>
  <si>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</si>
  <si>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</si>
  <si>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</si>
  <si>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</si>
  <si>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</si>
  <si>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</si>
  <si>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</si>
  <si>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</si>
  <si>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</si>
  <si>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</si>
  <si>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</si>
  <si>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</si>
  <si>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</si>
  <si>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</si>
  <si>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 xml:space="preserve">SESTAVA INDEKSA SBITOP IN SBITR OD 19. 6. 2023 DALJE </t>
  </si>
  <si>
    <t>EQUINOX</t>
  </si>
  <si>
    <t>EQNX</t>
  </si>
  <si>
    <r>
      <t xml:space="preserve">Tečaj v EUR </t>
    </r>
    <r>
      <rPr>
        <b/>
        <sz val="7"/>
        <rFont val="Tahoma"/>
        <family val="2"/>
        <charset val="238"/>
      </rPr>
      <t>(14.6.2023)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</si>
</sst>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9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10" fontId="30" fillId="33" borderId="11" xfId="45" applyNumberFormat="1" applyFont="1" applyFill="1" applyBorder="1"/>
    <xf numFmtId="0" fontId="29" fillId="0" borderId="11" xfId="0" applyFont="1" applyBorder="1"/>
    <xf numFmtId="2" fontId="29" fillId="0" borderId="11" xfId="0" applyNumberFormat="1" applyFont="1" applyBorder="1"/>
    <xf numFmtId="4" fontId="30" fillId="33" borderId="11" xfId="0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8"/>
  <sheetViews>
    <sheetView tabSelected="1" view="pageBreakPreview" zoomScaleNormal="100" zoomScaleSheetLayoutView="100" workbookViewId="0">
      <selection activeCell="E24" sqref="E24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26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29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16" t="s">
        <v>9</v>
      </c>
      <c r="C9" s="4" t="s">
        <v>10</v>
      </c>
      <c r="D9" s="5">
        <v>112</v>
      </c>
      <c r="E9" s="6">
        <v>32793448</v>
      </c>
      <c r="F9" s="7">
        <v>0.68</v>
      </c>
      <c r="G9" s="7">
        <v>0.33</v>
      </c>
      <c r="H9" s="6">
        <f>D9*E9*F9*G9</f>
        <v>824191169.89440012</v>
      </c>
      <c r="I9" s="8">
        <f t="shared" ref="I9:I17" si="0">H9/$H$18</f>
        <v>0.29502715912513439</v>
      </c>
    </row>
    <row r="10" spans="1:9">
      <c r="A10" s="3" t="s">
        <v>11</v>
      </c>
      <c r="B10" s="16" t="s">
        <v>12</v>
      </c>
      <c r="C10" s="4" t="s">
        <v>10</v>
      </c>
      <c r="D10" s="5">
        <v>24.2</v>
      </c>
      <c r="E10" s="6">
        <v>41726020</v>
      </c>
      <c r="F10" s="7">
        <v>0.57999999999999996</v>
      </c>
      <c r="G10" s="7">
        <v>0.95</v>
      </c>
      <c r="H10" s="6">
        <f>D10*E10*F10*G10</f>
        <v>556383095.88399994</v>
      </c>
      <c r="I10" s="8">
        <f t="shared" si="0"/>
        <v>0.19916268234824125</v>
      </c>
    </row>
    <row r="11" spans="1:9">
      <c r="A11" s="3" t="s">
        <v>17</v>
      </c>
      <c r="B11" s="16" t="s">
        <v>18</v>
      </c>
      <c r="C11" s="4" t="s">
        <v>10</v>
      </c>
      <c r="D11" s="5">
        <v>74.400000000000006</v>
      </c>
      <c r="E11" s="6">
        <v>20000000</v>
      </c>
      <c r="F11" s="7">
        <v>0.35</v>
      </c>
      <c r="G11" s="7">
        <v>1</v>
      </c>
      <c r="H11" s="6">
        <f t="shared" ref="H11:H17" si="1">D11*E11*F11*G11</f>
        <v>520799999.99999994</v>
      </c>
      <c r="I11" s="8">
        <f t="shared" si="0"/>
        <v>0.1864253708178607</v>
      </c>
    </row>
    <row r="12" spans="1:9">
      <c r="A12" s="3" t="s">
        <v>13</v>
      </c>
      <c r="B12" s="16" t="s">
        <v>14</v>
      </c>
      <c r="C12" s="4" t="s">
        <v>10</v>
      </c>
      <c r="D12" s="5">
        <v>36.700000000000003</v>
      </c>
      <c r="E12" s="6">
        <v>22735148</v>
      </c>
      <c r="F12" s="7">
        <v>0.37</v>
      </c>
      <c r="G12" s="7">
        <v>1</v>
      </c>
      <c r="H12" s="6">
        <f t="shared" si="1"/>
        <v>308720574.69200003</v>
      </c>
      <c r="I12" s="8">
        <f t="shared" si="0"/>
        <v>0.11050950003083558</v>
      </c>
    </row>
    <row r="13" spans="1:9">
      <c r="A13" s="3" t="s">
        <v>15</v>
      </c>
      <c r="B13" s="16" t="s">
        <v>16</v>
      </c>
      <c r="C13" s="4" t="s">
        <v>10</v>
      </c>
      <c r="D13" s="5">
        <v>25.6</v>
      </c>
      <c r="E13" s="6">
        <v>17219662</v>
      </c>
      <c r="F13" s="7">
        <v>0.44</v>
      </c>
      <c r="G13" s="7">
        <v>1</v>
      </c>
      <c r="H13" s="6">
        <f t="shared" si="1"/>
        <v>193962272.76800004</v>
      </c>
      <c r="I13" s="8">
        <f t="shared" si="0"/>
        <v>6.943066172321323E-2</v>
      </c>
    </row>
    <row r="14" spans="1:9">
      <c r="A14" s="3" t="s">
        <v>21</v>
      </c>
      <c r="B14" s="17" t="s">
        <v>22</v>
      </c>
      <c r="C14" s="4" t="s">
        <v>10</v>
      </c>
      <c r="D14" s="5">
        <v>29.9</v>
      </c>
      <c r="E14" s="6">
        <v>14000000</v>
      </c>
      <c r="F14" s="7">
        <v>0.38</v>
      </c>
      <c r="G14" s="7">
        <v>1</v>
      </c>
      <c r="H14" s="6">
        <f t="shared" si="1"/>
        <v>159068000</v>
      </c>
      <c r="I14" s="8">
        <f t="shared" si="0"/>
        <v>5.6939921054637993E-2</v>
      </c>
    </row>
    <row r="15" spans="1:9">
      <c r="A15" s="3" t="s">
        <v>23</v>
      </c>
      <c r="B15" s="16" t="s">
        <v>24</v>
      </c>
      <c r="C15" s="4" t="s">
        <v>10</v>
      </c>
      <c r="D15" s="5">
        <v>25.6</v>
      </c>
      <c r="E15" s="6">
        <v>8079770</v>
      </c>
      <c r="F15" s="7">
        <v>0.55000000000000004</v>
      </c>
      <c r="G15" s="7">
        <v>1</v>
      </c>
      <c r="H15" s="6">
        <f t="shared" si="1"/>
        <v>113763161.60000001</v>
      </c>
      <c r="I15" s="8">
        <f t="shared" si="0"/>
        <v>4.0722618254017309E-2</v>
      </c>
    </row>
    <row r="16" spans="1:9">
      <c r="A16" s="3" t="s">
        <v>19</v>
      </c>
      <c r="B16" s="16" t="s">
        <v>20</v>
      </c>
      <c r="C16" s="4" t="s">
        <v>10</v>
      </c>
      <c r="D16" s="5">
        <v>50</v>
      </c>
      <c r="E16" s="6">
        <v>6535478</v>
      </c>
      <c r="F16" s="7">
        <v>0.32</v>
      </c>
      <c r="G16" s="7">
        <v>1</v>
      </c>
      <c r="H16" s="6">
        <f t="shared" si="1"/>
        <v>104567648</v>
      </c>
      <c r="I16" s="8">
        <f t="shared" si="0"/>
        <v>3.7430995687310925E-2</v>
      </c>
    </row>
    <row r="17" spans="1:9">
      <c r="A17" s="3" t="s">
        <v>27</v>
      </c>
      <c r="B17" s="16" t="s">
        <v>28</v>
      </c>
      <c r="C17" s="4" t="s">
        <v>10</v>
      </c>
      <c r="D17" s="5">
        <v>48.4</v>
      </c>
      <c r="E17" s="6">
        <v>1793869</v>
      </c>
      <c r="F17" s="7">
        <v>0.14000000000000001</v>
      </c>
      <c r="G17" s="7">
        <v>1</v>
      </c>
      <c r="H17" s="6">
        <f t="shared" si="1"/>
        <v>12155256.344000001</v>
      </c>
      <c r="I17" s="8">
        <f t="shared" si="0"/>
        <v>4.3510909587487594E-3</v>
      </c>
    </row>
    <row r="18" spans="1:9">
      <c r="A18" s="11" t="s">
        <v>25</v>
      </c>
      <c r="B18" s="11"/>
      <c r="C18" s="11"/>
      <c r="D18" s="12"/>
      <c r="E18" s="13"/>
      <c r="F18" s="14"/>
      <c r="G18" s="14"/>
      <c r="H18" s="18">
        <f>SUM(H9:H17)</f>
        <v>2793611179.1823997</v>
      </c>
      <c r="I18" s="15">
        <f>SUM(I9:I17)</f>
        <v>1.0000000000000002</v>
      </c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E9671-58D6-4502-B1F2-43F6AEFA1BC1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2023-06-15T07:50:49Z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