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4_skupni/_mDocs/OBV_23_podpisani/"/>
    </mc:Choice>
  </mc:AlternateContent>
  <xr:revisionPtr revIDLastSave="134" documentId="8_{7CB2E1E4-B703-428E-A558-175B2211D2B1}" xr6:coauthVersionLast="47" xr6:coauthVersionMax="47" xr10:uidLastSave="{DF37E4C4-F818-4571-BE75-DD320072E60D}"/>
  <bookViews>
    <workbookView xWindow="-120" yWindow="-120" windowWidth="29040" windowHeight="15840" xr2:uid="{00000000-000D-0000-FFFF-FFFF00000000}"/>
  </bookViews>
  <sheets>
    <sheet name="SBITOP" sheetId="1" r:id="rId1"/>
  </sheets>
  <externalReferences>
    <externalReference r:id="rId2"/>
  </externalReferences>
  <definedNames>
    <definedName name="_xlnm._FilterDatabase" localSheetId="0" hidden="1">SBITOP!$A$8:$I$16</definedName>
    <definedName name="_xlnm.Print_Area" localSheetId="0">SBITOP!$A$1:$I$18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H15" i="1" s="1"/>
  <c r="F14" i="1"/>
  <c r="F13" i="1"/>
  <c r="H13" i="1" s="1"/>
  <c r="F12" i="1"/>
  <c r="H12" i="1" s="1"/>
  <c r="F10" i="1"/>
  <c r="H10" i="1" s="1"/>
  <c r="F11" i="1"/>
  <c r="H11" i="1" s="1"/>
  <c r="F9" i="1"/>
  <c r="H9" i="1" s="1"/>
  <c r="H14" i="1"/>
  <c r="H16" i="1"/>
  <c r="H17" i="1"/>
  <c r="H18" i="1" l="1"/>
  <c r="I17" i="1" s="1"/>
  <c r="I15" i="1" l="1"/>
  <c r="I13" i="1"/>
  <c r="I16" i="1"/>
  <c r="I10" i="1"/>
  <c r="I11" i="1"/>
  <c r="I14" i="1"/>
  <c r="I12" i="1"/>
  <c r="I9" i="1"/>
  <c r="I18" i="1" l="1"/>
</calcChain>
</file>

<file path=xl/sharedStrings.xml><?xml version="1.0" encoding="utf-8"?>
<sst xmlns="http://schemas.openxmlformats.org/spreadsheetml/2006/main" count="38" uniqueCount="30">
  <si>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</si>
  <si>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</si>
  <si>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</si>
  <si>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</si>
  <si>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</si>
  <si>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</si>
  <si>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</si>
  <si>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</si>
  <si>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</si>
  <si>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</si>
  <si>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neprekinjeno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</si>
  <si>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</si>
  <si>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</si>
  <si>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</si>
  <si>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</si>
  <si>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</si>
  <si>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</si>
  <si>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</si>
  <si>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</si>
  <si>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</si>
  <si>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</si>
  <si>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</si>
  <si>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</si>
  <si>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</si>
  <si>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</si>
  <si>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Skupaj</t>
  </si>
  <si>
    <t>EQUINOX</t>
  </si>
  <si>
    <t>EQNX</t>
  </si>
  <si>
    <t xml:space="preserve">SESTAVA INDEKSA SBITOP IN SBITR OD 18. 12. 2023 DALJE </t>
  </si>
  <si>
    <r>
      <t xml:space="preserve">Tečaj v EUR </t>
    </r>
    <r>
      <rPr>
        <b/>
        <sz val="7"/>
        <color theme="0"/>
        <rFont val="Tahoma"/>
        <family val="2"/>
        <charset val="238"/>
      </rPr>
      <t>(13.12.2023)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</si>
</sst>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7"/>
      <color theme="0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1">
    <xf numFmtId="0" fontId="0" fillId="0" borderId="0" xfId="0"/>
    <xf numFmtId="4" fontId="28" fillId="0" borderId="11" xfId="0" applyNumberFormat="1" applyFont="1" applyBorder="1" applyAlignment="1">
      <alignment vertical="center"/>
    </xf>
    <xf numFmtId="0" fontId="26" fillId="33" borderId="0" xfId="0" applyFont="1" applyFill="1" applyAlignment="1">
      <alignment vertical="center"/>
    </xf>
    <xf numFmtId="0" fontId="27" fillId="33" borderId="0" xfId="0" applyFont="1" applyFill="1" applyAlignment="1">
      <alignment vertical="center"/>
    </xf>
    <xf numFmtId="0" fontId="28" fillId="33" borderId="11" xfId="0" applyFont="1" applyFill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33" borderId="11" xfId="0" applyFont="1" applyFill="1" applyBorder="1" applyAlignment="1">
      <alignment horizontal="center" vertical="center"/>
    </xf>
    <xf numFmtId="2" fontId="28" fillId="33" borderId="11" xfId="0" applyNumberFormat="1" applyFont="1" applyFill="1" applyBorder="1" applyAlignment="1">
      <alignment vertical="center"/>
    </xf>
    <xf numFmtId="3" fontId="28" fillId="33" borderId="11" xfId="0" applyNumberFormat="1" applyFont="1" applyFill="1" applyBorder="1" applyAlignment="1">
      <alignment vertical="center"/>
    </xf>
    <xf numFmtId="4" fontId="28" fillId="33" borderId="11" xfId="0" applyNumberFormat="1" applyFont="1" applyFill="1" applyBorder="1" applyAlignment="1">
      <alignment vertical="center"/>
    </xf>
    <xf numFmtId="10" fontId="28" fillId="33" borderId="11" xfId="45" applyNumberFormat="1" applyFont="1" applyFill="1" applyBorder="1" applyAlignment="1">
      <alignment vertical="center"/>
    </xf>
    <xf numFmtId="10" fontId="27" fillId="33" borderId="0" xfId="45" applyNumberFormat="1" applyFont="1" applyFill="1" applyAlignment="1">
      <alignment vertical="center"/>
    </xf>
    <xf numFmtId="2" fontId="28" fillId="0" borderId="11" xfId="0" applyNumberFormat="1" applyFont="1" applyBorder="1" applyAlignment="1">
      <alignment vertical="center"/>
    </xf>
    <xf numFmtId="0" fontId="26" fillId="33" borderId="11" xfId="0" applyFont="1" applyFill="1" applyBorder="1" applyAlignment="1">
      <alignment vertical="center"/>
    </xf>
    <xf numFmtId="2" fontId="26" fillId="33" borderId="11" xfId="0" applyNumberFormat="1" applyFont="1" applyFill="1" applyBorder="1" applyAlignment="1">
      <alignment vertical="center"/>
    </xf>
    <xf numFmtId="3" fontId="26" fillId="33" borderId="11" xfId="0" applyNumberFormat="1" applyFont="1" applyFill="1" applyBorder="1" applyAlignment="1">
      <alignment vertical="center"/>
    </xf>
    <xf numFmtId="4" fontId="26" fillId="33" borderId="11" xfId="0" applyNumberFormat="1" applyFont="1" applyFill="1" applyBorder="1" applyAlignment="1">
      <alignment vertical="center"/>
    </xf>
    <xf numFmtId="3" fontId="29" fillId="33" borderId="11" xfId="0" applyNumberFormat="1" applyFont="1" applyFill="1" applyBorder="1" applyAlignment="1">
      <alignment vertical="center"/>
    </xf>
    <xf numFmtId="10" fontId="29" fillId="33" borderId="11" xfId="45" applyNumberFormat="1" applyFont="1" applyFill="1" applyBorder="1" applyAlignment="1">
      <alignment vertical="center"/>
    </xf>
    <xf numFmtId="0" fontId="30" fillId="34" borderId="11" xfId="0" applyFont="1" applyFill="1" applyBorder="1" applyAlignment="1">
      <alignment horizontal="center" vertical="center"/>
    </xf>
    <xf numFmtId="0" fontId="30" fillId="34" borderId="11" xfId="0" applyFont="1" applyFill="1" applyBorder="1" applyAlignment="1">
      <alignment horizontal="center" vertical="center" wrapText="1"/>
    </xf>
  </cellXfs>
  <cellStyles count="83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eutral 2" xfId="38" xr:uid="{00000000-0005-0000-0000-000039000000}"/>
    <cellStyle name="Normal" xfId="0" builtinId="0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utput 2" xfId="44" xr:uid="{00000000-0005-0000-0000-000043000000}"/>
    <cellStyle name="Percent" xfId="45" builtinId="5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itle" xfId="51" builtinId="15" customBuiltin="1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4</xdr:col>
      <xdr:colOff>910802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rjaJermani&#353;\OneDrive%20-%20Ljubljanska%20borza%20d.d.,%20Ljubljana\08_trgovanje\02_UPRAVLJANJE%20TRGA\Revizije\2_Indeksi\SBITOP%20indeks\05_Revizije\2023\Redne%20revizije\12\Index_review_DJ_final.xls" TargetMode="External"/><Relationship Id="rId1" Type="http://schemas.openxmlformats.org/officeDocument/2006/relationships/externalLinkPath" Target="file:///C:\Users\DarjaJermani&#353;\OneDrive%20-%20Ljubljanska%20borza%20d.d.,%20Ljubljana\08_trgovanje\02_UPRAVLJANJE%20TRGA\Revizije\2_Indeksi\SBITOP%20indeks\05_Revizije\2023\Redne%20revizije\12\Index_review_DJ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_SBITOP_novi FF"/>
      <sheetName val="Sheet1"/>
    </sheetNames>
    <sheetDataSet>
      <sheetData sheetId="0">
        <row r="4">
          <cell r="A4" t="str">
            <v>KRKG</v>
          </cell>
          <cell r="B4">
            <v>32793448</v>
          </cell>
          <cell r="C4">
            <v>109</v>
          </cell>
          <cell r="D4">
            <v>0.67</v>
          </cell>
        </row>
        <row r="5">
          <cell r="A5" t="str">
            <v>TLSG</v>
          </cell>
          <cell r="B5">
            <v>6535478</v>
          </cell>
          <cell r="C5">
            <v>60</v>
          </cell>
          <cell r="D5">
            <v>0.32</v>
          </cell>
        </row>
        <row r="6">
          <cell r="A6" t="str">
            <v>PETG</v>
          </cell>
          <cell r="B6">
            <v>41726020</v>
          </cell>
          <cell r="C6">
            <v>23.2</v>
          </cell>
          <cell r="D6">
            <v>0.6</v>
          </cell>
        </row>
        <row r="7">
          <cell r="A7" t="str">
            <v>POSR</v>
          </cell>
          <cell r="B7">
            <v>17219662</v>
          </cell>
          <cell r="C7">
            <v>25.2</v>
          </cell>
          <cell r="D7">
            <v>0.41</v>
          </cell>
        </row>
        <row r="8">
          <cell r="A8" t="str">
            <v>NLBR</v>
          </cell>
          <cell r="B8">
            <v>20000000</v>
          </cell>
          <cell r="C8">
            <v>85.4</v>
          </cell>
          <cell r="D8">
            <v>0.36</v>
          </cell>
        </row>
        <row r="9">
          <cell r="A9" t="str">
            <v>ZVTG</v>
          </cell>
          <cell r="B9">
            <v>22735148</v>
          </cell>
          <cell r="C9">
            <v>31.4</v>
          </cell>
          <cell r="D9">
            <v>0.37</v>
          </cell>
        </row>
        <row r="10">
          <cell r="A10" t="str">
            <v>LKPG</v>
          </cell>
          <cell r="B10">
            <v>14000000</v>
          </cell>
          <cell r="C10">
            <v>31.2</v>
          </cell>
          <cell r="D10">
            <v>0.38</v>
          </cell>
        </row>
        <row r="11">
          <cell r="A11" t="str">
            <v>CICG</v>
          </cell>
          <cell r="B11">
            <v>8079770</v>
          </cell>
          <cell r="C11">
            <v>20</v>
          </cell>
          <cell r="D11">
            <v>0.55000000000000004</v>
          </cell>
        </row>
        <row r="12">
          <cell r="A12" t="str">
            <v>EQNX</v>
          </cell>
          <cell r="B12">
            <v>1793869</v>
          </cell>
          <cell r="C12">
            <v>50.5</v>
          </cell>
          <cell r="D12">
            <v>0.16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J18"/>
  <sheetViews>
    <sheetView tabSelected="1" view="pageBreakPreview" zoomScaleNormal="100" zoomScaleSheetLayoutView="100" workbookViewId="0">
      <selection activeCell="G25" sqref="G25"/>
    </sheetView>
  </sheetViews>
  <sheetFormatPr defaultColWidth="9.140625" defaultRowHeight="12.75"/>
  <cols>
    <col min="1" max="1" width="19.7109375" style="3" customWidth="1"/>
    <col min="2" max="2" width="10.140625" style="3" bestFit="1" customWidth="1"/>
    <col min="3" max="3" width="10.140625" style="3" customWidth="1"/>
    <col min="4" max="4" width="11.5703125" style="3" customWidth="1"/>
    <col min="5" max="5" width="14.5703125" style="3" bestFit="1" customWidth="1"/>
    <col min="6" max="6" width="10.7109375" style="3" customWidth="1"/>
    <col min="7" max="7" width="11.7109375" style="3" customWidth="1"/>
    <col min="8" max="8" width="15.7109375" style="3" customWidth="1"/>
    <col min="9" max="9" width="8.42578125" style="3" customWidth="1"/>
    <col min="10" max="16384" width="9.140625" style="3"/>
  </cols>
  <sheetData>
    <row r="6" spans="1:10">
      <c r="A6" s="2" t="s">
        <v>28</v>
      </c>
    </row>
    <row r="7" spans="1:10">
      <c r="A7" s="2"/>
    </row>
    <row r="8" spans="1:10" ht="64.5" customHeight="1">
      <c r="A8" s="19" t="s">
        <v>0</v>
      </c>
      <c r="B8" s="20" t="s">
        <v>1</v>
      </c>
      <c r="C8" s="20" t="s">
        <v>2</v>
      </c>
      <c r="D8" s="20" t="s">
        <v>29</v>
      </c>
      <c r="E8" s="20" t="s">
        <v>3</v>
      </c>
      <c r="F8" s="20" t="s">
        <v>4</v>
      </c>
      <c r="G8" s="20" t="s">
        <v>5</v>
      </c>
      <c r="H8" s="20" t="s">
        <v>6</v>
      </c>
      <c r="I8" s="20" t="s">
        <v>7</v>
      </c>
    </row>
    <row r="9" spans="1:10">
      <c r="A9" s="4" t="s">
        <v>8</v>
      </c>
      <c r="B9" s="5" t="s">
        <v>9</v>
      </c>
      <c r="C9" s="6" t="s">
        <v>10</v>
      </c>
      <c r="D9" s="7">
        <v>109</v>
      </c>
      <c r="E9" s="8">
        <v>32793448</v>
      </c>
      <c r="F9" s="1">
        <f>VLOOKUP(B9,'[1]comp_SBITOP_novi FF'!A$4:D$12,4,0)</f>
        <v>0.67</v>
      </c>
      <c r="G9" s="9">
        <v>0.33999999999999941</v>
      </c>
      <c r="H9" s="8">
        <f t="shared" ref="H9:H17" si="0">D9*E9*F9*G9</f>
        <v>814267872.52959859</v>
      </c>
      <c r="I9" s="10">
        <f>H9/$H$18</f>
        <v>0.29670427034133962</v>
      </c>
      <c r="J9" s="11"/>
    </row>
    <row r="10" spans="1:10">
      <c r="A10" s="4" t="s">
        <v>17</v>
      </c>
      <c r="B10" s="5" t="s">
        <v>18</v>
      </c>
      <c r="C10" s="6" t="s">
        <v>10</v>
      </c>
      <c r="D10" s="7">
        <v>85.4</v>
      </c>
      <c r="E10" s="8">
        <v>20000000</v>
      </c>
      <c r="F10" s="1">
        <f>VLOOKUP(B10,'[1]comp_SBITOP_novi FF'!A$4:D$12,4,0)</f>
        <v>0.36</v>
      </c>
      <c r="G10" s="9">
        <v>0.8899999999999999</v>
      </c>
      <c r="H10" s="8">
        <f>D10*E10*F10*G10</f>
        <v>547243199.99999988</v>
      </c>
      <c r="I10" s="10">
        <f>H10/$H$18</f>
        <v>0.19940537976875372</v>
      </c>
      <c r="J10" s="11"/>
    </row>
    <row r="11" spans="1:10">
      <c r="A11" s="4" t="s">
        <v>11</v>
      </c>
      <c r="B11" s="5" t="s">
        <v>12</v>
      </c>
      <c r="C11" s="6" t="s">
        <v>10</v>
      </c>
      <c r="D11" s="7">
        <v>23.2</v>
      </c>
      <c r="E11" s="8">
        <v>41726020</v>
      </c>
      <c r="F11" s="1">
        <f>VLOOKUP(B11,'[1]comp_SBITOP_novi FF'!A$4:D$12,4,0)</f>
        <v>0.6</v>
      </c>
      <c r="G11" s="9">
        <v>0.94</v>
      </c>
      <c r="H11" s="8">
        <f t="shared" si="0"/>
        <v>545976626.49599993</v>
      </c>
      <c r="I11" s="10">
        <f>H11/$H$18</f>
        <v>0.19894386362644231</v>
      </c>
      <c r="J11" s="11"/>
    </row>
    <row r="12" spans="1:10">
      <c r="A12" s="4" t="s">
        <v>13</v>
      </c>
      <c r="B12" s="5" t="s">
        <v>14</v>
      </c>
      <c r="C12" s="6" t="s">
        <v>10</v>
      </c>
      <c r="D12" s="7">
        <v>31.4</v>
      </c>
      <c r="E12" s="8">
        <v>22735148</v>
      </c>
      <c r="F12" s="1">
        <f>VLOOKUP(B12,'[1]comp_SBITOP_novi FF'!A$4:D$12,4,0)</f>
        <v>0.37</v>
      </c>
      <c r="G12" s="9">
        <v>1</v>
      </c>
      <c r="H12" s="8">
        <f t="shared" si="0"/>
        <v>264136949.46399996</v>
      </c>
      <c r="I12" s="10">
        <f>H12/$H$18</f>
        <v>9.6246657279302927E-2</v>
      </c>
      <c r="J12" s="11"/>
    </row>
    <row r="13" spans="1:10">
      <c r="A13" s="4" t="s">
        <v>15</v>
      </c>
      <c r="B13" s="5" t="s">
        <v>16</v>
      </c>
      <c r="C13" s="6" t="s">
        <v>10</v>
      </c>
      <c r="D13" s="7">
        <v>25.2</v>
      </c>
      <c r="E13" s="8">
        <v>17219662</v>
      </c>
      <c r="F13" s="1">
        <f>VLOOKUP(B13,'[1]comp_SBITOP_novi FF'!A$4:D$12,4,0)</f>
        <v>0.41</v>
      </c>
      <c r="G13" s="9">
        <v>1</v>
      </c>
      <c r="H13" s="8">
        <f t="shared" si="0"/>
        <v>177913547.78399998</v>
      </c>
      <c r="I13" s="10">
        <f>H13/$H$18</f>
        <v>6.4828431969323391E-2</v>
      </c>
      <c r="J13" s="11"/>
    </row>
    <row r="14" spans="1:10">
      <c r="A14" s="4" t="s">
        <v>21</v>
      </c>
      <c r="B14" s="12" t="s">
        <v>22</v>
      </c>
      <c r="C14" s="6" t="s">
        <v>10</v>
      </c>
      <c r="D14" s="7">
        <v>31.2</v>
      </c>
      <c r="E14" s="8">
        <v>14000000</v>
      </c>
      <c r="F14" s="1">
        <f>VLOOKUP(B14,'[1]comp_SBITOP_novi FF'!A$4:D$12,4,0)</f>
        <v>0.38</v>
      </c>
      <c r="G14" s="9">
        <v>1</v>
      </c>
      <c r="H14" s="8">
        <f t="shared" si="0"/>
        <v>165984000</v>
      </c>
      <c r="I14" s="10">
        <f>H14/$H$18</f>
        <v>6.0481523672723247E-2</v>
      </c>
      <c r="J14" s="11"/>
    </row>
    <row r="15" spans="1:10">
      <c r="A15" s="4" t="s">
        <v>19</v>
      </c>
      <c r="B15" s="5" t="s">
        <v>20</v>
      </c>
      <c r="C15" s="6" t="s">
        <v>10</v>
      </c>
      <c r="D15" s="7">
        <v>60</v>
      </c>
      <c r="E15" s="8">
        <v>6535478</v>
      </c>
      <c r="F15" s="1">
        <f>VLOOKUP(B15,'[1]comp_SBITOP_novi FF'!A$4:D$12,4,0)</f>
        <v>0.32</v>
      </c>
      <c r="G15" s="9">
        <v>1</v>
      </c>
      <c r="H15" s="8">
        <f t="shared" si="0"/>
        <v>125481177.60000001</v>
      </c>
      <c r="I15" s="10">
        <f>H15/$H$18</f>
        <v>4.5723038446450204E-2</v>
      </c>
      <c r="J15" s="11"/>
    </row>
    <row r="16" spans="1:10">
      <c r="A16" s="4" t="s">
        <v>23</v>
      </c>
      <c r="B16" s="5" t="s">
        <v>24</v>
      </c>
      <c r="C16" s="6" t="s">
        <v>10</v>
      </c>
      <c r="D16" s="7">
        <v>20</v>
      </c>
      <c r="E16" s="8">
        <v>8079770</v>
      </c>
      <c r="F16" s="1">
        <f>VLOOKUP(B16,'[1]comp_SBITOP_novi FF'!A$4:D$12,4,0)</f>
        <v>0.55000000000000004</v>
      </c>
      <c r="G16" s="9">
        <v>1</v>
      </c>
      <c r="H16" s="8">
        <f t="shared" si="0"/>
        <v>88877470</v>
      </c>
      <c r="I16" s="10">
        <f>H16/$H$18</f>
        <v>3.2385319101701067E-2</v>
      </c>
      <c r="J16" s="11"/>
    </row>
    <row r="17" spans="1:10">
      <c r="A17" s="4" t="s">
        <v>26</v>
      </c>
      <c r="B17" s="5" t="s">
        <v>27</v>
      </c>
      <c r="C17" s="6" t="s">
        <v>10</v>
      </c>
      <c r="D17" s="7">
        <v>50.5</v>
      </c>
      <c r="E17" s="8">
        <v>1793869</v>
      </c>
      <c r="F17" s="1">
        <f>VLOOKUP(B17,'[1]comp_SBITOP_novi FF'!A$4:D$12,4,0)</f>
        <v>0.16</v>
      </c>
      <c r="G17" s="9">
        <v>1</v>
      </c>
      <c r="H17" s="8">
        <f t="shared" si="0"/>
        <v>14494461.52</v>
      </c>
      <c r="I17" s="10">
        <f>H17/$H$18</f>
        <v>5.2815157939636124E-3</v>
      </c>
      <c r="J17" s="11"/>
    </row>
    <row r="18" spans="1:10">
      <c r="A18" s="13" t="s">
        <v>25</v>
      </c>
      <c r="B18" s="13"/>
      <c r="C18" s="13"/>
      <c r="D18" s="14"/>
      <c r="E18" s="15"/>
      <c r="F18" s="16"/>
      <c r="G18" s="16"/>
      <c r="H18" s="17">
        <f>SUM(H9:H17)</f>
        <v>2744375305.3935981</v>
      </c>
      <c r="I18" s="18">
        <f>SUM(I9:I17)</f>
        <v>1</v>
      </c>
      <c r="J18" s="11"/>
    </row>
  </sheetData>
  <autoFilter ref="A8:I16" xr:uid="{00000000-0009-0000-0000-000000000000}">
    <sortState xmlns:xlrd2="http://schemas.microsoft.com/office/spreadsheetml/2017/richdata2" ref="A9:I18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aaedd-d79b-47ec-a54c-d4b731b07b60" xsi:nil="true"/>
    <lcf76f155ced4ddcb4097134ff3c332f xmlns="6b80abd7-2b1d-4743-8455-21c52affcc2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1c14efa24ac5cffc7624fd1f1eef7d11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77fe9590321f666bb7c9b3d152e60ebf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5EF4DC-BC97-4662-B397-2EF124DFF9C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9341532c-b3d0-42a2-8e49-f63664179f35"/>
    <ds:schemaRef ds:uri="168aaedd-d79b-47ec-a54c-d4b731b07b60"/>
    <ds:schemaRef ds:uri="6b80abd7-2b1d-4743-8455-21c52affcc27"/>
  </ds:schemaRefs>
</ds:datastoreItem>
</file>

<file path=customXml/itemProps2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2ACBE3-0968-4148-8535-A18E5C2D1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80abd7-2b1d-4743-8455-21c52affcc27"/>
    <ds:schemaRef ds:uri="168aaedd-d79b-47ec-a54c-d4b731b0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SBITOP</vt:lpstr>
      <vt:lpstr>SBITOP!Print_Area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Darja Jermaniš</cp:lastModifiedBy>
  <cp:revision/>
  <dcterms:created xsi:type="dcterms:W3CDTF">2010-06-16T08:05:56Z</dcterms:created>
  <dcterms:modified xsi:type="dcterms:W3CDTF">2023-12-14T12:37:46Z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0x01010094D0CD6A555DDE498F2EBC43614C9CE100C884C782278A0349BBDE32DEF66C41D8</vt:lpwstr>
  </property>
  <property fmtid="{D5CDD505-2E9C-101B-9397-08002B2CF9AE}" pid="3" name="MediaServiceImageTags">
    <vt:lpwstr/>
  </property>
</Properties>
</file>