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5/09/"/>
    </mc:Choice>
  </mc:AlternateContent>
  <xr:revisionPtr revIDLastSave="288" documentId="8_{218B071C-424B-4FEB-A66A-DD7180F8F639}" xr6:coauthVersionLast="47" xr6:coauthVersionMax="47" xr10:uidLastSave="{0913799E-AFF9-42BC-BA99-DA59ED053BC2}"/>
  <bookViews>
    <workbookView xWindow="150" yWindow="120" windowWidth="17760" windowHeight="15075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/>
  <c r="H13" i="1"/>
  <c r="H14" i="1"/>
  <c r="H15" i="1"/>
  <c r="H16" i="1"/>
  <c r="H17" i="1"/>
  <c r="H9" i="1"/>
  <c r="H18" i="1" l="1"/>
  <c r="I9" i="1" s="1"/>
  <c r="I15" i="1" l="1"/>
  <c r="I17" i="1"/>
  <c r="I11" i="1"/>
  <c r="I13" i="1"/>
  <c r="I12" i="1"/>
  <c r="I10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<sst xmlns="http://schemas.openxmlformats.org/spreadsheetml/2006/main" count="38" uniqueCount="30">
  <si>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</si>
  <si>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</si>
  <si>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</si>
  <si>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</si>
  <si>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</si>
  <si>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</si>
  <si>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</si>
  <si>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</si>
  <si>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</si>
  <si>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</si>
  <si>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</si>
  <si>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</si>
  <si>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</si>
  <si>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</si>
  <si>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</si>
  <si>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</si>
  <si>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</si>
  <si>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</si>
  <si>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</si>
  <si>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</si>
  <si>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</si>
  <si>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</si>
  <si>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</si>
  <si>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</si>
  <si>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</si>
  <si>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</si>
  <si>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</si>
  <si>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</si>
  <si>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r>
      <t xml:space="preserve">Price in EUR
</t>
    </r>
    <r>
      <rPr>
        <b/>
        <sz val="8"/>
        <color theme="0"/>
        <rFont val="Tahoma"/>
        <family val="2"/>
        <charset val="238"/>
      </rPr>
      <t>(17 September 2025)</t>
    </r>
  </si>
  <si>
    <t>COMPOSITION OF INDEX SBITOP AND SBITR FROM 22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</si>
</sst>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10" fontId="29" fillId="33" borderId="11" xfId="45" applyNumberFormat="1" applyFont="1" applyFill="1" applyBorder="1"/>
    <xf numFmtId="4" fontId="28" fillId="33" borderId="11" xfId="0" applyNumberFormat="1" applyFont="1" applyFill="1" applyBorder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E8" sqref="E8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29</v>
      </c>
    </row>
    <row r="7" spans="1:9" ht="14.25" customHeight="1">
      <c r="A7" s="1"/>
    </row>
    <row r="8" spans="1:9" ht="68.25" customHeight="1">
      <c r="A8" s="11" t="s">
        <v>0</v>
      </c>
      <c r="B8" s="12" t="s">
        <v>1</v>
      </c>
      <c r="C8" s="12" t="s">
        <v>21</v>
      </c>
      <c r="D8" s="12" t="s">
        <v>28</v>
      </c>
      <c r="E8" s="12" t="s">
        <v>2</v>
      </c>
      <c r="F8" s="12" t="s">
        <v>3</v>
      </c>
      <c r="G8" s="12" t="s">
        <v>11</v>
      </c>
      <c r="H8" s="12" t="s">
        <v>18</v>
      </c>
      <c r="I8" s="12" t="s">
        <v>4</v>
      </c>
    </row>
    <row r="9" spans="1:9">
      <c r="A9" s="8" t="s">
        <v>5</v>
      </c>
      <c r="B9" s="9" t="s">
        <v>6</v>
      </c>
      <c r="C9" s="3" t="s">
        <v>24</v>
      </c>
      <c r="D9" s="18">
        <v>221</v>
      </c>
      <c r="E9" s="19">
        <v>32793448</v>
      </c>
      <c r="F9" s="18">
        <v>0.66</v>
      </c>
      <c r="G9" s="18">
        <v>0.33</v>
      </c>
      <c r="H9" s="4">
        <f t="shared" ref="H9:H17" si="0">D9*E9*F9*G9</f>
        <v>1578473267.3424003</v>
      </c>
      <c r="I9" s="5">
        <f t="shared" ref="I9:I17" si="1">H9/$H$18</f>
        <v>0.29649802813045845</v>
      </c>
    </row>
    <row r="10" spans="1:9">
      <c r="A10" s="8" t="s">
        <v>23</v>
      </c>
      <c r="B10" s="9" t="s">
        <v>22</v>
      </c>
      <c r="C10" s="3" t="s">
        <v>24</v>
      </c>
      <c r="D10" s="18">
        <v>166</v>
      </c>
      <c r="E10" s="19">
        <v>20000000</v>
      </c>
      <c r="F10" s="18">
        <v>0.41</v>
      </c>
      <c r="G10" s="18">
        <v>0.78</v>
      </c>
      <c r="H10" s="4">
        <f t="shared" si="0"/>
        <v>1061736000</v>
      </c>
      <c r="I10" s="5">
        <f t="shared" si="1"/>
        <v>0.19943488236904924</v>
      </c>
    </row>
    <row r="11" spans="1:9">
      <c r="A11" s="8" t="s">
        <v>7</v>
      </c>
      <c r="B11" s="9" t="s">
        <v>8</v>
      </c>
      <c r="C11" s="3" t="s">
        <v>24</v>
      </c>
      <c r="D11" s="18">
        <v>49</v>
      </c>
      <c r="E11" s="19">
        <v>41726020</v>
      </c>
      <c r="F11" s="18">
        <v>0.51</v>
      </c>
      <c r="G11" s="18">
        <v>1</v>
      </c>
      <c r="H11" s="4">
        <f t="shared" si="0"/>
        <v>1042733239.8000001</v>
      </c>
      <c r="I11" s="5">
        <f t="shared" si="1"/>
        <v>0.19586543267046672</v>
      </c>
    </row>
    <row r="12" spans="1:9">
      <c r="A12" s="8" t="s">
        <v>12</v>
      </c>
      <c r="B12" s="9" t="s">
        <v>13</v>
      </c>
      <c r="C12" s="3" t="s">
        <v>24</v>
      </c>
      <c r="D12" s="18">
        <v>58.2</v>
      </c>
      <c r="E12" s="19">
        <v>22735148</v>
      </c>
      <c r="F12" s="18">
        <v>0.35</v>
      </c>
      <c r="G12" s="18">
        <v>1</v>
      </c>
      <c r="H12" s="4">
        <f t="shared" si="0"/>
        <v>463114964.76000005</v>
      </c>
      <c r="I12" s="5">
        <f t="shared" si="1"/>
        <v>8.6990813648832668E-2</v>
      </c>
    </row>
    <row r="13" spans="1:9">
      <c r="A13" s="8" t="s">
        <v>14</v>
      </c>
      <c r="B13" s="9" t="s">
        <v>15</v>
      </c>
      <c r="C13" s="3" t="s">
        <v>24</v>
      </c>
      <c r="D13" s="18">
        <v>61.5</v>
      </c>
      <c r="E13" s="19">
        <v>17219662</v>
      </c>
      <c r="F13" s="18">
        <v>0.41</v>
      </c>
      <c r="G13" s="18">
        <v>1</v>
      </c>
      <c r="H13" s="4">
        <f t="shared" si="0"/>
        <v>434193777.32999998</v>
      </c>
      <c r="I13" s="5">
        <f t="shared" si="1"/>
        <v>8.1558301599627125E-2</v>
      </c>
    </row>
    <row r="14" spans="1:9">
      <c r="A14" s="8" t="s">
        <v>17</v>
      </c>
      <c r="B14" s="10" t="s">
        <v>16</v>
      </c>
      <c r="C14" s="3" t="s">
        <v>24</v>
      </c>
      <c r="D14" s="18">
        <v>69.5</v>
      </c>
      <c r="E14" s="19">
        <v>14000000</v>
      </c>
      <c r="F14" s="18">
        <v>0.38</v>
      </c>
      <c r="G14" s="18">
        <v>1</v>
      </c>
      <c r="H14" s="4">
        <f t="shared" si="0"/>
        <v>369740000</v>
      </c>
      <c r="I14" s="5">
        <f t="shared" si="1"/>
        <v>6.9451401673421898E-2</v>
      </c>
    </row>
    <row r="15" spans="1:9">
      <c r="A15" s="8" t="s">
        <v>9</v>
      </c>
      <c r="B15" s="9" t="s">
        <v>10</v>
      </c>
      <c r="C15" s="3" t="s">
        <v>24</v>
      </c>
      <c r="D15" s="18">
        <v>95</v>
      </c>
      <c r="E15" s="19">
        <v>6535478</v>
      </c>
      <c r="F15" s="18">
        <v>0.32</v>
      </c>
      <c r="G15" s="18">
        <v>1</v>
      </c>
      <c r="H15" s="4">
        <f t="shared" si="0"/>
        <v>198678531.20000002</v>
      </c>
      <c r="I15" s="5">
        <f t="shared" si="1"/>
        <v>3.7319474425966045E-2</v>
      </c>
    </row>
    <row r="16" spans="1:9">
      <c r="A16" s="8" t="s">
        <v>19</v>
      </c>
      <c r="B16" s="9" t="s">
        <v>20</v>
      </c>
      <c r="C16" s="3" t="s">
        <v>24</v>
      </c>
      <c r="D16" s="18">
        <v>35</v>
      </c>
      <c r="E16" s="19">
        <v>8079770</v>
      </c>
      <c r="F16" s="18">
        <v>0.55000000000000004</v>
      </c>
      <c r="G16" s="18">
        <v>1</v>
      </c>
      <c r="H16" s="4">
        <f t="shared" si="0"/>
        <v>155535572.5</v>
      </c>
      <c r="I16" s="5">
        <f t="shared" si="1"/>
        <v>2.9215566398558806E-2</v>
      </c>
    </row>
    <row r="17" spans="1:9">
      <c r="A17" s="8" t="s">
        <v>26</v>
      </c>
      <c r="B17" s="9" t="s">
        <v>27</v>
      </c>
      <c r="C17" s="3" t="s">
        <v>24</v>
      </c>
      <c r="D17" s="18">
        <v>64</v>
      </c>
      <c r="E17" s="19">
        <v>1793869</v>
      </c>
      <c r="F17" s="18">
        <v>0.17</v>
      </c>
      <c r="G17" s="18">
        <v>1</v>
      </c>
      <c r="H17" s="4">
        <f t="shared" si="0"/>
        <v>19517294.720000003</v>
      </c>
      <c r="I17" s="5">
        <f t="shared" si="1"/>
        <v>3.6660990836189658E-3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20">
        <f>SUM(H9:H17)</f>
        <v>5323722647.652401</v>
      </c>
      <c r="I18" s="17">
        <f>SUM(I9:I17)</f>
        <v>1</v>
      </c>
    </row>
    <row r="19" spans="1:9">
      <c r="I19" s="6"/>
    </row>
    <row r="20" spans="1:9">
      <c r="D20" s="7"/>
      <c r="E20" s="7"/>
      <c r="F20" s="7"/>
      <c r="G20" s="7"/>
      <c r="H20" s="7"/>
      <c r="I20" s="7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72ADB6F2-FFAC-47F3-B550-8E4E82268213}"/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2025-09-18T07:38:33Z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