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6/03/"/>
    </mc:Choice>
  </mc:AlternateContent>
  <xr:revisionPtr revIDLastSave="12" documentId="8_{BFC9F4E7-C9CB-4E90-BA2A-19A385B3E5E4}" xr6:coauthVersionLast="47" xr6:coauthVersionMax="47" xr10:uidLastSave="{8080A2F8-53AB-4678-B67E-FFF2D540BD89}"/>
  <bookViews>
    <workbookView xWindow="34230" yWindow="0" windowWidth="18750" windowHeight="15135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SBITOP!$A$8:$I$16</definedName>
    <definedName name="_xlnm.Print_Area" localSheetId="0">SBITOP!$A$1:$I$19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H18" i="1"/>
  <c r="H19" i="1"/>
  <c r="I18" i="1" s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H17" i="1" l="1"/>
  <c r="H16" i="1"/>
  <c r="H12" i="1"/>
  <c r="H13" i="1"/>
  <c r="H15" i="1" l="1"/>
  <c r="H10" i="1"/>
  <c r="H9" i="1"/>
  <c r="H14" i="1"/>
  <c r="H11" i="1"/>
  <c r="I12" i="1" l="1"/>
  <c r="I16" i="1"/>
  <c r="I14" i="1"/>
  <c r="I13" i="1"/>
  <c r="I10" i="1"/>
  <c r="I17" i="1"/>
  <c r="I11" i="1"/>
  <c r="I15" i="1"/>
  <c r="I19" i="1" l="1"/>
</calcChain>
</file>

<file path=xl/sharedStrings.xml><?xml version="1.0" encoding="utf-8"?>
<sst xmlns="http://schemas.openxmlformats.org/spreadsheetml/2006/main" count="40" uniqueCount="31">
  <si>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</si>
  <si>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</si>
  <si>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</si>
  <si>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</si>
  <si>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</si>
  <si>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</si>
  <si>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</si>
  <si>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</si>
  <si>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</si>
  <si>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</si>
  <si>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</si>
  <si>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</si>
  <si>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</si>
  <si>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</si>
  <si>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</si>
  <si>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</si>
  <si>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</si>
  <si>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</si>
  <si>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</si>
  <si>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</si>
  <si>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</si>
  <si>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</si>
  <si>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</si>
  <si>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</si>
  <si>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EQUINOX</t>
  </si>
  <si>
    <t>EQNX</t>
  </si>
  <si>
    <t>neprekinjeno</t>
  </si>
  <si>
    <t>COMPOSITION OF INDEX SBITOP AND SBITR FROM 23 MARCH 2026</t>
  </si>
  <si>
    <t>SALUS</t>
  </si>
  <si>
    <t>SALR</t>
  </si>
  <si>
    <t>Price in EUR
(13 March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</si>
</sst>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8"/>
      <color theme="0"/>
      <name val="Tahoma"/>
      <family val="2"/>
      <charset val="238"/>
    </font>
    <font>
      <sz val="8"/>
      <color theme="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16">
    <xf numFmtId="0" fontId="0" fillId="0" borderId="0" xfId="0"/>
    <xf numFmtId="0" fontId="26" fillId="0" borderId="0" xfId="0" applyFont="1"/>
    <xf numFmtId="0" fontId="27" fillId="0" borderId="0" xfId="0" applyFont="1"/>
    <xf numFmtId="3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3" fontId="29" fillId="33" borderId="11" xfId="0" applyNumberFormat="1" applyFont="1" applyFill="1" applyBorder="1"/>
    <xf numFmtId="0" fontId="28" fillId="33" borderId="11" xfId="0" applyFont="1" applyFill="1" applyBorder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4" fontId="31" fillId="33" borderId="11" xfId="0" applyNumberFormat="1" applyFont="1" applyFill="1" applyBorder="1" applyAlignment="1">
      <alignment vertical="center"/>
    </xf>
    <xf numFmtId="3" fontId="31" fillId="33" borderId="11" xfId="0" applyNumberFormat="1" applyFont="1" applyFill="1" applyBorder="1" applyAlignment="1">
      <alignment vertical="center"/>
    </xf>
    <xf numFmtId="2" fontId="28" fillId="33" borderId="11" xfId="0" applyNumberFormat="1" applyFont="1" applyFill="1" applyBorder="1" applyAlignment="1">
      <alignment horizontal="center" vertical="center"/>
    </xf>
    <xf numFmtId="10" fontId="29" fillId="33" borderId="11" xfId="45" applyNumberFormat="1" applyFont="1" applyFill="1" applyBorder="1" applyAlignment="1">
      <alignment vertical="center"/>
    </xf>
    <xf numFmtId="0" fontId="30" fillId="34" borderId="11" xfId="0" applyFont="1" applyFill="1" applyBorder="1" applyAlignment="1">
      <alignment horizontal="left" vertical="center"/>
    </xf>
    <xf numFmtId="0" fontId="30" fillId="34" borderId="11" xfId="0" applyFont="1" applyFill="1" applyBorder="1" applyAlignment="1">
      <alignment horizontal="center" vertical="center" wrapText="1"/>
    </xf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eutral 2" xfId="38" xr:uid="{00000000-0005-0000-0000-000047000000}"/>
    <cellStyle name="Normal" xfId="0" builtinId="0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utput 2" xfId="44" xr:uid="{00000000-0005-0000-0000-000054000000}"/>
    <cellStyle name="Percent" xfId="45" builtinId="5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itle" xfId="51" builtinId="15" customBuiltin="1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05_Revizije/2026/03/index_review_AM_.xls" TargetMode="External"/><Relationship Id="rId2" Type="http://schemas.openxmlformats.org/officeDocument/2006/relationships/externalLinkPath" Target="https://borza.sharepoint.com/08_trgovanje/02_UPRAVLJANJE%20TRGA/Revizije/2_Indeksi/SBITOP%20indeks/05_Revizije/2026/03/index_review_AM_.xls" TargetMode="External"/><Relationship Id="rId1" Type="http://schemas.openxmlformats.org/officeDocument/2006/relationships/externalLinkPath" Target="/08_trgovanje/02_UPRAVLJANJE%20TRGA/Revizije/2_Indeksi/SBITOP%20indeks/05_Revizije/2026/03/index_review_AM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p_SBITOP_novi FF"/>
    </sheetNames>
    <sheetDataSet>
      <sheetData sheetId="0">
        <row r="4">
          <cell r="A4" t="str">
            <v>KRKG</v>
          </cell>
          <cell r="B4">
            <v>32793448</v>
          </cell>
          <cell r="C4">
            <v>230</v>
          </cell>
          <cell r="D4">
            <v>0.66</v>
          </cell>
          <cell r="E4">
            <v>4978045406.4000006</v>
          </cell>
          <cell r="F4">
            <v>0.44999999999999951</v>
          </cell>
        </row>
        <row r="5">
          <cell r="A5" t="str">
            <v>NLBR</v>
          </cell>
          <cell r="B5">
            <v>20000000</v>
          </cell>
          <cell r="C5">
            <v>214</v>
          </cell>
          <cell r="D5">
            <v>0.42</v>
          </cell>
          <cell r="E5">
            <v>1797600000</v>
          </cell>
          <cell r="F5">
            <v>0.83999999999999986</v>
          </cell>
        </row>
        <row r="6">
          <cell r="A6" t="str">
            <v>CICG</v>
          </cell>
          <cell r="B6">
            <v>8079770</v>
          </cell>
          <cell r="C6">
            <v>29.2</v>
          </cell>
          <cell r="D6">
            <v>0.55000000000000004</v>
          </cell>
          <cell r="E6">
            <v>129761106.20000002</v>
          </cell>
          <cell r="F6">
            <v>1</v>
          </cell>
        </row>
        <row r="7">
          <cell r="A7" t="str">
            <v>EQNX</v>
          </cell>
          <cell r="B7">
            <v>1793869</v>
          </cell>
          <cell r="C7">
            <v>63</v>
          </cell>
          <cell r="D7">
            <v>0.17</v>
          </cell>
          <cell r="E7">
            <v>19212336.990000002</v>
          </cell>
          <cell r="F7">
            <v>1</v>
          </cell>
        </row>
        <row r="8">
          <cell r="A8" t="str">
            <v>LKPG</v>
          </cell>
          <cell r="B8">
            <v>14000000</v>
          </cell>
          <cell r="C8">
            <v>90</v>
          </cell>
          <cell r="D8">
            <v>0.38</v>
          </cell>
          <cell r="E8">
            <v>478800000</v>
          </cell>
          <cell r="F8">
            <v>1</v>
          </cell>
        </row>
        <row r="9">
          <cell r="A9" t="str">
            <v>PETG</v>
          </cell>
          <cell r="B9">
            <v>41726020</v>
          </cell>
          <cell r="C9">
            <v>52.8</v>
          </cell>
          <cell r="D9">
            <v>0.6</v>
          </cell>
          <cell r="E9">
            <v>1321880313.5999999</v>
          </cell>
          <cell r="F9">
            <v>1</v>
          </cell>
        </row>
        <row r="10">
          <cell r="A10" t="str">
            <v>POSR</v>
          </cell>
          <cell r="B10">
            <v>17219662</v>
          </cell>
          <cell r="C10">
            <v>88</v>
          </cell>
          <cell r="D10">
            <v>0.41</v>
          </cell>
          <cell r="E10">
            <v>621285404.95999992</v>
          </cell>
          <cell r="F10">
            <v>1</v>
          </cell>
        </row>
        <row r="11">
          <cell r="A11" t="str">
            <v>SALR</v>
          </cell>
          <cell r="B11">
            <v>8219250</v>
          </cell>
          <cell r="C11">
            <v>65</v>
          </cell>
          <cell r="D11">
            <v>0.9</v>
          </cell>
          <cell r="E11">
            <v>480826125</v>
          </cell>
          <cell r="F11">
            <v>1</v>
          </cell>
        </row>
        <row r="12">
          <cell r="A12" t="str">
            <v>TLSG</v>
          </cell>
          <cell r="B12">
            <v>6535478</v>
          </cell>
          <cell r="C12">
            <v>110</v>
          </cell>
          <cell r="D12">
            <v>0.32</v>
          </cell>
          <cell r="E12">
            <v>230048825.59999999</v>
          </cell>
          <cell r="F12">
            <v>1</v>
          </cell>
        </row>
        <row r="13">
          <cell r="A13" t="str">
            <v>ZVTG</v>
          </cell>
          <cell r="B13">
            <v>22735148</v>
          </cell>
          <cell r="C13">
            <v>65.400000000000006</v>
          </cell>
          <cell r="D13">
            <v>0.35</v>
          </cell>
          <cell r="E13">
            <v>520407537.71999997</v>
          </cell>
          <cell r="F1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1"/>
  <sheetViews>
    <sheetView tabSelected="1" view="pageBreakPreview" topLeftCell="A4" zoomScaleNormal="100" zoomScaleSheetLayoutView="100" workbookViewId="0">
      <selection activeCell="D9" sqref="D9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27</v>
      </c>
    </row>
    <row r="7" spans="1:9" ht="14.25" customHeight="1">
      <c r="A7" s="1"/>
    </row>
    <row r="8" spans="1:9" ht="68.25" customHeight="1">
      <c r="A8" s="14" t="s">
        <v>0</v>
      </c>
      <c r="B8" s="15" t="s">
        <v>1</v>
      </c>
      <c r="C8" s="15" t="s">
        <v>21</v>
      </c>
      <c r="D8" s="15" t="s">
        <v>30</v>
      </c>
      <c r="E8" s="15" t="s">
        <v>2</v>
      </c>
      <c r="F8" s="15" t="s">
        <v>3</v>
      </c>
      <c r="G8" s="15" t="s">
        <v>11</v>
      </c>
      <c r="H8" s="15" t="s">
        <v>18</v>
      </c>
      <c r="I8" s="15" t="s">
        <v>4</v>
      </c>
    </row>
    <row r="9" spans="1:9">
      <c r="A9" s="8" t="s">
        <v>5</v>
      </c>
      <c r="B9" s="9" t="s">
        <v>6</v>
      </c>
      <c r="C9" s="9" t="s">
        <v>26</v>
      </c>
      <c r="D9" s="10">
        <v>230</v>
      </c>
      <c r="E9" s="11">
        <f>VLOOKUP(B9,'[1]comp_SBITOP_novi FF'!$A$4:$B$13,2,FALSE)</f>
        <v>32793448</v>
      </c>
      <c r="F9" s="10">
        <f>VLOOKUP(B9,'[1]comp_SBITOP_novi FF'!$A$4:$D$13,4,FALSE)</f>
        <v>0.66</v>
      </c>
      <c r="G9" s="10">
        <f>VLOOKUP(B9,'[1]comp_SBITOP_novi FF'!$A$4:$F$13,6,FALSE)</f>
        <v>0.44999999999999951</v>
      </c>
      <c r="H9" s="3">
        <f t="shared" ref="H9:H17" si="0">D9*E9*F9*G9</f>
        <v>2240120432.8799977</v>
      </c>
      <c r="I9" s="4">
        <f>H9/$H$19</f>
        <v>0.29661330936666719</v>
      </c>
    </row>
    <row r="10" spans="1:9">
      <c r="A10" s="8" t="s">
        <v>23</v>
      </c>
      <c r="B10" s="9" t="s">
        <v>22</v>
      </c>
      <c r="C10" s="9" t="s">
        <v>26</v>
      </c>
      <c r="D10" s="10">
        <v>214</v>
      </c>
      <c r="E10" s="11">
        <f>VLOOKUP(B10,'[1]comp_SBITOP_novi FF'!$A$4:$B$13,2,FALSE)</f>
        <v>20000000</v>
      </c>
      <c r="F10" s="10">
        <f>VLOOKUP(B10,'[1]comp_SBITOP_novi FF'!$A$4:$D$13,4,FALSE)</f>
        <v>0.42</v>
      </c>
      <c r="G10" s="10">
        <f>VLOOKUP(B10,'[1]comp_SBITOP_novi FF'!$A$4:$F$13,6,FALSE)</f>
        <v>0.83999999999999986</v>
      </c>
      <c r="H10" s="3">
        <f t="shared" si="0"/>
        <v>1509983999.9999998</v>
      </c>
      <c r="I10" s="4">
        <f t="shared" ref="I10:I18" si="1">H10/$H$19</f>
        <v>0.19993628233411609</v>
      </c>
    </row>
    <row r="11" spans="1:9">
      <c r="A11" s="8" t="s">
        <v>7</v>
      </c>
      <c r="B11" s="9" t="s">
        <v>8</v>
      </c>
      <c r="C11" s="9" t="s">
        <v>26</v>
      </c>
      <c r="D11" s="10">
        <v>52.8</v>
      </c>
      <c r="E11" s="11">
        <f>VLOOKUP(B11,'[1]comp_SBITOP_novi FF'!$A$4:$B$13,2,FALSE)</f>
        <v>41726020</v>
      </c>
      <c r="F11" s="10">
        <f>VLOOKUP(B11,'[1]comp_SBITOP_novi FF'!$A$4:$D$13,4,FALSE)</f>
        <v>0.6</v>
      </c>
      <c r="G11" s="10">
        <f>VLOOKUP(B11,'[1]comp_SBITOP_novi FF'!$A$4:$F$13,6,FALSE)</f>
        <v>1</v>
      </c>
      <c r="H11" s="3">
        <f t="shared" si="0"/>
        <v>1321880313.5999999</v>
      </c>
      <c r="I11" s="4">
        <f t="shared" si="1"/>
        <v>0.17502956030781752</v>
      </c>
    </row>
    <row r="12" spans="1:9">
      <c r="A12" s="8" t="s">
        <v>14</v>
      </c>
      <c r="B12" s="9" t="s">
        <v>15</v>
      </c>
      <c r="C12" s="9" t="s">
        <v>26</v>
      </c>
      <c r="D12" s="10">
        <v>88</v>
      </c>
      <c r="E12" s="11">
        <f>VLOOKUP(B12,'[1]comp_SBITOP_novi FF'!$A$4:$B$13,2,FALSE)</f>
        <v>17219662</v>
      </c>
      <c r="F12" s="10">
        <f>VLOOKUP(B12,'[1]comp_SBITOP_novi FF'!$A$4:$D$13,4,FALSE)</f>
        <v>0.41</v>
      </c>
      <c r="G12" s="10">
        <f>VLOOKUP(B12,'[1]comp_SBITOP_novi FF'!$A$4:$F$13,6,FALSE)</f>
        <v>1</v>
      </c>
      <c r="H12" s="3">
        <f t="shared" si="0"/>
        <v>621285404.95999992</v>
      </c>
      <c r="I12" s="4">
        <f t="shared" si="1"/>
        <v>8.2264112822485677E-2</v>
      </c>
    </row>
    <row r="13" spans="1:9">
      <c r="A13" s="8" t="s">
        <v>12</v>
      </c>
      <c r="B13" s="9" t="s">
        <v>13</v>
      </c>
      <c r="C13" s="9" t="s">
        <v>26</v>
      </c>
      <c r="D13" s="10">
        <v>65.400000000000006</v>
      </c>
      <c r="E13" s="11">
        <f>VLOOKUP(B13,'[1]comp_SBITOP_novi FF'!$A$4:$B$13,2,FALSE)</f>
        <v>22735148</v>
      </c>
      <c r="F13" s="10">
        <f>VLOOKUP(B13,'[1]comp_SBITOP_novi FF'!$A$4:$D$13,4,FALSE)</f>
        <v>0.35</v>
      </c>
      <c r="G13" s="10">
        <f>VLOOKUP(B13,'[1]comp_SBITOP_novi FF'!$A$4:$F$13,6,FALSE)</f>
        <v>1</v>
      </c>
      <c r="H13" s="3">
        <f t="shared" si="0"/>
        <v>520407537.71999997</v>
      </c>
      <c r="I13" s="4">
        <f t="shared" si="1"/>
        <v>6.8906921126573595E-2</v>
      </c>
    </row>
    <row r="14" spans="1:9">
      <c r="A14" s="8" t="s">
        <v>28</v>
      </c>
      <c r="B14" s="9" t="s">
        <v>29</v>
      </c>
      <c r="C14" s="9" t="s">
        <v>26</v>
      </c>
      <c r="D14" s="10">
        <v>65</v>
      </c>
      <c r="E14" s="11">
        <f>VLOOKUP(B14,'[1]comp_SBITOP_novi FF'!$A$4:$B$13,2,FALSE)</f>
        <v>8219250</v>
      </c>
      <c r="F14" s="10">
        <f>VLOOKUP(B14,'[1]comp_SBITOP_novi FF'!$A$4:$D$13,4,FALSE)</f>
        <v>0.9</v>
      </c>
      <c r="G14" s="10">
        <f>VLOOKUP(B14,'[1]comp_SBITOP_novi FF'!$A$4:$F$13,6,FALSE)</f>
        <v>1</v>
      </c>
      <c r="H14" s="3">
        <f t="shared" si="0"/>
        <v>480826125</v>
      </c>
      <c r="I14" s="4">
        <f t="shared" si="1"/>
        <v>6.3665964594074517E-2</v>
      </c>
    </row>
    <row r="15" spans="1:9">
      <c r="A15" s="8" t="s">
        <v>17</v>
      </c>
      <c r="B15" s="12" t="s">
        <v>16</v>
      </c>
      <c r="C15" s="9" t="s">
        <v>26</v>
      </c>
      <c r="D15" s="10">
        <v>90</v>
      </c>
      <c r="E15" s="11">
        <f>VLOOKUP(B15,'[1]comp_SBITOP_novi FF'!$A$4:$B$13,2,FALSE)</f>
        <v>14000000</v>
      </c>
      <c r="F15" s="10">
        <f>VLOOKUP(B15,'[1]comp_SBITOP_novi FF'!$A$4:$D$13,4,FALSE)</f>
        <v>0.38</v>
      </c>
      <c r="G15" s="10">
        <f>VLOOKUP(B15,'[1]comp_SBITOP_novi FF'!$A$4:$F$13,6,FALSE)</f>
        <v>1</v>
      </c>
      <c r="H15" s="3">
        <f t="shared" si="0"/>
        <v>478800000</v>
      </c>
      <c r="I15" s="4">
        <f t="shared" si="1"/>
        <v>6.339768632089797E-2</v>
      </c>
    </row>
    <row r="16" spans="1:9">
      <c r="A16" s="8" t="s">
        <v>9</v>
      </c>
      <c r="B16" s="9" t="s">
        <v>10</v>
      </c>
      <c r="C16" s="9" t="s">
        <v>26</v>
      </c>
      <c r="D16" s="10">
        <v>110</v>
      </c>
      <c r="E16" s="11">
        <f>VLOOKUP(B16,'[1]comp_SBITOP_novi FF'!$A$4:$B$13,2,FALSE)</f>
        <v>6535478</v>
      </c>
      <c r="F16" s="10">
        <f>VLOOKUP(B16,'[1]comp_SBITOP_novi FF'!$A$4:$D$13,4,FALSE)</f>
        <v>0.32</v>
      </c>
      <c r="G16" s="10">
        <f>VLOOKUP(B16,'[1]comp_SBITOP_novi FF'!$A$4:$F$13,6,FALSE)</f>
        <v>1</v>
      </c>
      <c r="H16" s="3">
        <f t="shared" si="0"/>
        <v>230048825.59999999</v>
      </c>
      <c r="I16" s="4">
        <f t="shared" si="1"/>
        <v>3.0460658487635257E-2</v>
      </c>
    </row>
    <row r="17" spans="1:9">
      <c r="A17" s="8" t="s">
        <v>19</v>
      </c>
      <c r="B17" s="9" t="s">
        <v>20</v>
      </c>
      <c r="C17" s="9" t="s">
        <v>26</v>
      </c>
      <c r="D17" s="10">
        <v>29.2</v>
      </c>
      <c r="E17" s="11">
        <f>VLOOKUP(B17,'[1]comp_SBITOP_novi FF'!$A$4:$B$13,2,FALSE)</f>
        <v>8079770</v>
      </c>
      <c r="F17" s="10">
        <f>VLOOKUP(B17,'[1]comp_SBITOP_novi FF'!$A$4:$D$13,4,FALSE)</f>
        <v>0.55000000000000004</v>
      </c>
      <c r="G17" s="10">
        <f>VLOOKUP(B17,'[1]comp_SBITOP_novi FF'!$A$4:$F$13,6,FALSE)</f>
        <v>1</v>
      </c>
      <c r="H17" s="3">
        <f t="shared" si="0"/>
        <v>129761106.20000002</v>
      </c>
      <c r="I17" s="4">
        <f t="shared" si="1"/>
        <v>1.7181607993985649E-2</v>
      </c>
    </row>
    <row r="18" spans="1:9">
      <c r="A18" s="8" t="s">
        <v>24</v>
      </c>
      <c r="B18" s="9" t="s">
        <v>25</v>
      </c>
      <c r="C18" s="9" t="s">
        <v>26</v>
      </c>
      <c r="D18" s="10">
        <v>63</v>
      </c>
      <c r="E18" s="11">
        <f>VLOOKUP(B18,'[1]comp_SBITOP_novi FF'!$A$4:$B$13,2,FALSE)</f>
        <v>1793869</v>
      </c>
      <c r="F18" s="10">
        <f>VLOOKUP(B18,'[1]comp_SBITOP_novi FF'!$A$4:$D$13,4,FALSE)</f>
        <v>0.17</v>
      </c>
      <c r="G18" s="10">
        <f>VLOOKUP(B18,'[1]comp_SBITOP_novi FF'!$A$4:$F$13,6,FALSE)</f>
        <v>1</v>
      </c>
      <c r="H18" s="3">
        <f t="shared" ref="H18" si="2">D18*E18*F18*G18</f>
        <v>19212336.990000002</v>
      </c>
      <c r="I18" s="4">
        <f t="shared" si="1"/>
        <v>2.5438966457464601E-3</v>
      </c>
    </row>
    <row r="19" spans="1:9">
      <c r="H19" s="7">
        <f>SUM(H9:H18)</f>
        <v>7552326082.9499979</v>
      </c>
      <c r="I19" s="13">
        <f>SUM(I9:I18)</f>
        <v>0.99999999999999978</v>
      </c>
    </row>
    <row r="20" spans="1:9">
      <c r="I20" s="5"/>
    </row>
    <row r="21" spans="1:9">
      <c r="D21" s="6"/>
      <c r="E21" s="6"/>
      <c r="F21" s="6"/>
      <c r="G21" s="6"/>
      <c r="H21" s="6"/>
      <c r="I21" s="6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9be69efbb11b5574131d2b42714a7136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501fbda79426a419290994c5c5771ca2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9341532c-b3d0-42a2-8e49-f63664179f35"/>
    <ds:schemaRef ds:uri="168aaedd-d79b-47ec-a54c-d4b731b07b60"/>
  </ds:schemaRefs>
</ds:datastoreItem>
</file>

<file path=customXml/itemProps2.xml><?xml version="1.0" encoding="utf-8"?>
<ds:datastoreItem xmlns:ds="http://schemas.openxmlformats.org/officeDocument/2006/customXml" ds:itemID="{34EDA84D-1AED-4D3B-A277-82F83B465A53}"/>
</file>

<file path=customXml/itemProps3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Karin Dobnikar</cp:lastModifiedBy>
  <cp:lastPrinted>2020-09-16T12:48:37Z</cp:lastPrinted>
  <dcterms:created xsi:type="dcterms:W3CDTF">2010-06-16T08:05:56Z</dcterms:created>
  <dcterms:modified xsi:type="dcterms:W3CDTF">2026-03-16T08:56:17Z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  <property fmtid="{D5CDD505-2E9C-101B-9397-08002B2CF9AE}" pid="3" name="MediaServiceImageTags">
    <vt:lpwstr/>
  </property>
</Properties>
</file>